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6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építés" sheetId="8" r:id="rId8"/>
  </sheets>
  <externalReferences>
    <externalReference r:id="rId11"/>
  </externalReferences>
  <definedNames>
    <definedName name="_xlnm.Print_Area" localSheetId="6">'állás'!$A$1:$G$40</definedName>
    <definedName name="_xlnm.Print_Area" localSheetId="3">'borsod'!$A$1:$D$40</definedName>
    <definedName name="_xlnm.Print_Area" localSheetId="4">'heves'!$A$1:$D$40</definedName>
    <definedName name="_xlnm.Print_Area" localSheetId="5">'nograd'!$A$1:$D$40</definedName>
    <definedName name="_xlnm.Print_Area" localSheetId="1">'pályakezdők'!$A$1:$F$42</definedName>
    <definedName name="_xlnm.Print_Area" localSheetId="2">'régió'!$A$1:$D$40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<sst xmlns="http://schemas.openxmlformats.org/spreadsheetml/2006/main" count="352" uniqueCount="118">
  <si>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</si>
  <si>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</si>
  <si>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</si>
  <si>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</si>
  <si>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</si>
  <si>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</si>
  <si>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</si>
  <si>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</si>
  <si>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</si>
  <si>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</si>
  <si>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</si>
  <si>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</si>
  <si>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</si>
  <si>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</si>
  <si>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</si>
  <si>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</si>
  <si>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</si>
  <si>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</si>
  <si>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</si>
  <si>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</si>
  <si>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</si>
  <si>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</si>
  <si>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</si>
  <si>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</si>
  <si>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</si>
  <si>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</si>
  <si>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</si>
  <si>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</si>
  <si>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</si>
  <si>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</si>
  <si>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</si>
  <si>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</si>
  <si>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</si>
  <si>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</si>
  <si>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</si>
  <si>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</si>
  <si>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</si>
  <si>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</si>
  <si>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</si>
  <si>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</si>
  <si>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</si>
  <si>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</si>
  <si>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</si>
  <si>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</si>
  <si>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</si>
  <si>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</si>
  <si>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</si>
  <si>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</si>
  <si>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</si>
  <si>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</si>
  <si>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</si>
  <si>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</si>
  <si>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</si>
  <si>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</si>
  <si>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</si>
  <si>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</si>
  <si>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</si>
  <si>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</si>
  <si>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</si>
  <si>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</si>
  <si>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</si>
  <si>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</si>
  <si>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</si>
  <si>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</si>
  <si>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</si>
  <si>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</si>
  <si>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</si>
  <si>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</si>
  <si>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</si>
  <si>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</si>
  <si>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</si>
  <si>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</si>
  <si>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</si>
  <si>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</si>
  <si>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</si>
  <si>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</si>
  <si>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</si>
  <si>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Rendszeres szociális segély</t>
  </si>
  <si>
    <t xml:space="preserve">   Ellátatlan</t>
  </si>
  <si>
    <t>A regisztrált pályakezdő álláskeresők</t>
  </si>
  <si>
    <t xml:space="preserve">   20 éves és fiatalabb</t>
  </si>
  <si>
    <t xml:space="preserve">   21-25 éves</t>
  </si>
  <si>
    <t xml:space="preserve">   26-35 éves</t>
  </si>
  <si>
    <t xml:space="preserve">   36-45 éves</t>
  </si>
  <si>
    <t xml:space="preserve">   46-55 éves</t>
  </si>
  <si>
    <t xml:space="preserve">   56 éves és idősebb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</si>
  <si>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</si>
  <si>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</si>
  <si>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</si>
  <si>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</si>
  <si>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</si>
  <si>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</si>
  <si>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>2009. március</t>
  </si>
  <si>
    <t>Időszak</t>
  </si>
  <si>
    <t>A bejelentésekben érintett létszám (fő)</t>
  </si>
  <si>
    <t>Borsod</t>
  </si>
  <si>
    <t>Nógrád</t>
  </si>
  <si>
    <t>Régió</t>
  </si>
  <si>
    <t>2008.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</si>
  <si>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</si>
  <si>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</si>
  <si>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</si>
  <si>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</si>
  <si>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</si>
  <si>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</si>
  <si>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</si>
  <si>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</si>
  <si>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</si>
  <si>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</si>
  <si>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</si>
  <si>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</si>
  <si>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2009. év</t>
  </si>
  <si>
    <t>Az Észak-magyarországi Regionális Munkaügyi Központhoz beérkezett                                                          csoportos létszámleépítési bejelentések alakulása</t>
  </si>
  <si>
    <t>megye</t>
  </si>
  <si>
    <t xml:space="preserve">2008. év </t>
  </si>
  <si>
    <t>A bejelentő szervezetek száma (db)</t>
  </si>
  <si>
    <t>2009. jan.-márc.</t>
  </si>
  <si>
    <t>tárgy-hónapban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</si>
</sst>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8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b/>
      <sz val="10"/>
      <name val="Times New Roman"/>
      <family val="1"/>
    </font>
    <font>
      <sz val="11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1" fillId="2" borderId="4" xfId="21" applyFont="1" applyFill="1" applyBorder="1" applyAlignment="1">
      <alignment horizontal="center" vertical="center"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11" fillId="4" borderId="3" xfId="20" applyFont="1" applyFill="1" applyBorder="1" applyAlignment="1">
      <alignment horizontal="center" vertical="center"/>
      <protection/>
    </xf>
    <xf numFmtId="3" fontId="2" fillId="4" borderId="3" xfId="20" applyNumberFormat="1" applyFont="1" applyFill="1" applyBorder="1">
      <alignment/>
      <protection/>
    </xf>
    <xf numFmtId="168" fontId="2" fillId="4" borderId="3" xfId="20" applyNumberFormat="1" applyFon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5" fillId="2" borderId="3" xfId="20" applyFill="1" applyBorder="1">
      <alignment/>
      <protection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5" fillId="0" borderId="9" xfId="19" applyFont="1" applyFill="1" applyBorder="1" applyAlignment="1">
      <alignment horizontal="right" vertical="center" indent="1"/>
      <protection/>
    </xf>
    <xf numFmtId="0" fontId="15" fillId="0" borderId="3" xfId="19" applyFont="1" applyFill="1" applyBorder="1" applyAlignment="1">
      <alignment horizontal="right" vertical="center" indent="1"/>
      <protection/>
    </xf>
    <xf numFmtId="0" fontId="15" fillId="4" borderId="1" xfId="19" applyFont="1" applyFill="1" applyBorder="1" applyAlignment="1">
      <alignment horizontal="center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15" fillId="4" borderId="9" xfId="19" applyFont="1" applyFill="1" applyBorder="1" applyAlignment="1">
      <alignment horizontal="right" vertical="center" indent="1"/>
      <protection/>
    </xf>
    <xf numFmtId="0" fontId="15" fillId="4" borderId="3" xfId="19" applyFont="1" applyFill="1" applyBorder="1" applyAlignment="1">
      <alignment horizontal="right" vertical="center" indent="1"/>
      <protection/>
    </xf>
    <xf numFmtId="0" fontId="15" fillId="4" borderId="3" xfId="19" applyFont="1" applyFill="1" applyBorder="1" applyAlignment="1">
      <alignment horizontal="left" vertic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5" fillId="4" borderId="4" xfId="19" applyFont="1" applyFill="1" applyBorder="1" applyAlignment="1">
      <alignment vertical="center"/>
      <protection/>
    </xf>
    <xf numFmtId="0" fontId="15" fillId="4" borderId="10" xfId="19" applyFont="1" applyFill="1" applyBorder="1" applyAlignment="1">
      <alignment horizontal="right" vertical="center" indent="1"/>
      <protection/>
    </xf>
    <xf numFmtId="0" fontId="15" fillId="4" borderId="4" xfId="19" applyFont="1" applyFill="1" applyBorder="1" applyAlignment="1">
      <alignment horizontal="right" vertical="center" indent="1"/>
      <protection/>
    </xf>
    <xf numFmtId="0" fontId="15" fillId="4" borderId="4" xfId="19" applyFont="1" applyFill="1" applyBorder="1" applyAlignment="1">
      <alignment horizontal="left" vertical="center"/>
      <protection/>
    </xf>
    <xf numFmtId="0" fontId="7" fillId="4" borderId="2" xfId="19" applyFont="1" applyFill="1" applyBorder="1" applyAlignment="1">
      <alignment vertical="center"/>
      <protection/>
    </xf>
    <xf numFmtId="0" fontId="7" fillId="4" borderId="11" xfId="19" applyFont="1" applyFill="1" applyBorder="1" applyAlignment="1">
      <alignment horizontal="right" indent="1"/>
      <protection/>
    </xf>
    <xf numFmtId="0" fontId="7" fillId="4" borderId="2" xfId="19" applyFont="1" applyFill="1" applyBorder="1" applyAlignment="1">
      <alignment horizontal="right" indent="1"/>
      <protection/>
    </xf>
    <xf numFmtId="3" fontId="7" fillId="4" borderId="2" xfId="19" applyNumberFormat="1" applyFont="1" applyFill="1" applyBorder="1" applyAlignment="1">
      <alignment horizontal="right" indent="1"/>
      <protection/>
    </xf>
    <xf numFmtId="0" fontId="7" fillId="0" borderId="2" xfId="19" applyFont="1" applyFill="1" applyBorder="1" applyAlignment="1">
      <alignment vertical="center"/>
      <protection/>
    </xf>
    <xf numFmtId="0" fontId="7" fillId="0" borderId="11" xfId="19" applyFont="1" applyFill="1" applyBorder="1" applyAlignment="1">
      <alignment horizontal="right" indent="1"/>
      <protection/>
    </xf>
    <xf numFmtId="3" fontId="7" fillId="0" borderId="11" xfId="19" applyNumberFormat="1" applyFont="1" applyFill="1" applyBorder="1" applyAlignment="1">
      <alignment horizontal="right" indent="1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3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wrapText="1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3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11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5" fillId="4" borderId="13" xfId="19" applyFont="1" applyFill="1" applyBorder="1" applyAlignment="1">
      <alignment horizontal="center" vertical="center"/>
      <protection/>
    </xf>
    <xf numFmtId="0" fontId="15" fillId="4" borderId="14" xfId="19" applyFont="1" applyFill="1" applyBorder="1" applyAlignment="1">
      <alignment horizontal="center" vertical="center"/>
      <protection/>
    </xf>
    <xf numFmtId="0" fontId="15" fillId="4" borderId="5" xfId="19" applyFont="1" applyFill="1" applyBorder="1" applyAlignment="1">
      <alignment horizontal="center" vertical="center"/>
      <protection/>
    </xf>
    <xf numFmtId="0" fontId="15" fillId="4" borderId="4" xfId="19" applyFont="1" applyFill="1" applyBorder="1" applyAlignment="1">
      <alignment horizontal="center" vertical="center"/>
      <protection/>
    </xf>
    <xf numFmtId="0" fontId="15" fillId="4" borderId="2" xfId="19" applyFont="1" applyFill="1" applyBorder="1" applyAlignment="1">
      <alignment horizontal="center" vertical="center"/>
      <protection/>
    </xf>
    <xf numFmtId="0" fontId="7" fillId="4" borderId="4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2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2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11" xfId="19" applyFont="1" applyFill="1" applyBorder="1" applyAlignment="1">
      <alignment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1819275</xdr:colOff>
      <xdr:row>1</xdr:row>
      <xdr:rowOff>114300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1819275</xdr:colOff>
      <xdr:row>1</xdr:row>
      <xdr:rowOff>114300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emzes\munkaeropiac\r&#233;gi&#243;s%20statisztika\megosz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2">
        <row r="61">
          <cell r="J61">
            <v>15242</v>
          </cell>
        </row>
        <row r="82">
          <cell r="J82">
            <v>15242</v>
          </cell>
        </row>
      </sheetData>
      <sheetData sheetId="3">
        <row r="46">
          <cell r="M46">
            <v>93915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P35" sqref="P35:P40"/>
      <selection pane="topRight" activeCell="A33" sqref="A33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3" t="s">
        <v>0</v>
      </c>
      <c r="B1" s="133"/>
      <c r="C1" s="133"/>
      <c r="D1" s="133"/>
      <c r="E1" s="133"/>
      <c r="F1" s="133"/>
    </row>
    <row r="2" spans="1:6" ht="15.75">
      <c r="A2" s="133" t="s">
        <v>73</v>
      </c>
      <c r="B2" s="133"/>
      <c r="C2" s="133"/>
      <c r="D2" s="133"/>
      <c r="E2" s="133"/>
      <c r="F2" s="133"/>
    </row>
    <row r="3" spans="1:6" ht="15.75">
      <c r="A3" s="134" t="s">
        <v>92</v>
      </c>
      <c r="B3" s="134"/>
      <c r="C3" s="134"/>
      <c r="D3" s="134"/>
      <c r="E3" s="134"/>
      <c r="F3" s="134"/>
    </row>
    <row r="4" spans="2:6" ht="15.75">
      <c r="B4" s="3"/>
      <c r="C4" s="4"/>
      <c r="D4" s="9"/>
      <c r="E4" s="9"/>
      <c r="F4" s="9"/>
    </row>
    <row r="5" spans="1:6" ht="14.25">
      <c r="A5" s="145" t="s">
        <v>34</v>
      </c>
      <c r="B5" s="140" t="s">
        <v>39</v>
      </c>
      <c r="C5" s="141"/>
      <c r="D5" s="141"/>
      <c r="E5" s="141"/>
      <c r="F5" s="142"/>
    </row>
    <row r="6" spans="1:6" ht="14.25">
      <c r="A6" s="145"/>
      <c r="B6" s="143" t="s">
        <v>1</v>
      </c>
      <c r="C6" s="135" t="s">
        <v>33</v>
      </c>
      <c r="D6" s="136"/>
      <c r="E6" s="136"/>
      <c r="F6" s="137"/>
    </row>
    <row r="7" spans="1:6" ht="42.75" customHeight="1">
      <c r="A7" s="145"/>
      <c r="B7" s="144"/>
      <c r="C7" s="145" t="s">
        <v>38</v>
      </c>
      <c r="D7" s="145"/>
      <c r="E7" s="145" t="s">
        <v>37</v>
      </c>
      <c r="F7" s="145"/>
    </row>
    <row r="8" spans="1:6" ht="14.25">
      <c r="A8" s="145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8" t="s">
        <v>17</v>
      </c>
      <c r="B9" s="138"/>
      <c r="C9" s="138"/>
      <c r="D9" s="138"/>
      <c r="E9" s="138"/>
      <c r="F9" s="138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v>17527</v>
      </c>
      <c r="C10" s="20">
        <f aca="true" t="shared" si="0" ref="C10:C25">B10-P10</f>
        <v>800</v>
      </c>
      <c r="D10" s="21">
        <f aca="true" t="shared" si="1" ref="D10:D25">B10/P10*100-100</f>
        <v>4.782686674239244</v>
      </c>
      <c r="E10" s="20">
        <f aca="true" t="shared" si="2" ref="E10:E25">B10-Q10</f>
        <v>1318</v>
      </c>
      <c r="F10" s="21">
        <f aca="true" t="shared" si="3" ref="F10:F25">B10/Q10*100-100</f>
        <v>8.131285088531072</v>
      </c>
      <c r="G10" s="6"/>
      <c r="H10" s="6"/>
      <c r="I10" s="6"/>
      <c r="J10" s="6"/>
      <c r="K10" s="6"/>
      <c r="L10" s="6"/>
      <c r="M10" s="6"/>
      <c r="N10" s="6"/>
      <c r="O10" s="6"/>
      <c r="P10" s="10">
        <v>16727</v>
      </c>
      <c r="Q10" s="10">
        <v>16209</v>
      </c>
    </row>
    <row r="11" spans="1:17" ht="15.75">
      <c r="A11" s="22" t="s">
        <v>3</v>
      </c>
      <c r="B11" s="23">
        <v>4079</v>
      </c>
      <c r="C11" s="23">
        <f t="shared" si="0"/>
        <v>74</v>
      </c>
      <c r="D11" s="24">
        <f t="shared" si="1"/>
        <v>1.8476903870162147</v>
      </c>
      <c r="E11" s="23">
        <f t="shared" si="2"/>
        <v>338</v>
      </c>
      <c r="F11" s="24">
        <f t="shared" si="3"/>
        <v>9.035017375033405</v>
      </c>
      <c r="P11" s="5">
        <v>4005</v>
      </c>
      <c r="Q11" s="5">
        <v>3741</v>
      </c>
    </row>
    <row r="12" spans="1:17" s="11" customFormat="1" ht="15.75">
      <c r="A12" s="19" t="s">
        <v>4</v>
      </c>
      <c r="B12" s="20">
        <v>8007</v>
      </c>
      <c r="C12" s="20">
        <f t="shared" si="0"/>
        <v>675</v>
      </c>
      <c r="D12" s="21">
        <f t="shared" si="1"/>
        <v>9.206219312602286</v>
      </c>
      <c r="E12" s="20">
        <f t="shared" si="2"/>
        <v>1580</v>
      </c>
      <c r="F12" s="21">
        <f t="shared" si="3"/>
        <v>24.58378714796949</v>
      </c>
      <c r="G12" s="6"/>
      <c r="H12" s="6"/>
      <c r="I12" s="6"/>
      <c r="J12" s="6"/>
      <c r="K12" s="6"/>
      <c r="L12" s="6"/>
      <c r="M12" s="6"/>
      <c r="N12" s="6"/>
      <c r="O12" s="6"/>
      <c r="P12" s="12">
        <v>7332</v>
      </c>
      <c r="Q12" s="12">
        <v>6427</v>
      </c>
    </row>
    <row r="13" spans="1:17" ht="15.75">
      <c r="A13" s="22" t="s">
        <v>5</v>
      </c>
      <c r="B13" s="23">
        <v>2247</v>
      </c>
      <c r="C13" s="23">
        <f t="shared" si="0"/>
        <v>133</v>
      </c>
      <c r="D13" s="24">
        <f t="shared" si="1"/>
        <v>6.291390728476813</v>
      </c>
      <c r="E13" s="23">
        <f t="shared" si="2"/>
        <v>295</v>
      </c>
      <c r="F13" s="24">
        <f t="shared" si="3"/>
        <v>15.112704918032776</v>
      </c>
      <c r="P13" s="5">
        <v>2114</v>
      </c>
      <c r="Q13" s="5">
        <v>1952</v>
      </c>
    </row>
    <row r="14" spans="1:17" s="11" customFormat="1" ht="15.75">
      <c r="A14" s="19" t="s">
        <v>6</v>
      </c>
      <c r="B14" s="20">
        <v>3122</v>
      </c>
      <c r="C14" s="20">
        <f t="shared" si="0"/>
        <v>104</v>
      </c>
      <c r="D14" s="21">
        <f t="shared" si="1"/>
        <v>3.4459907223326667</v>
      </c>
      <c r="E14" s="20">
        <f t="shared" si="2"/>
        <v>453</v>
      </c>
      <c r="F14" s="21">
        <f t="shared" si="3"/>
        <v>16.972648932184327</v>
      </c>
      <c r="G14" s="6"/>
      <c r="H14" s="6"/>
      <c r="I14" s="6"/>
      <c r="J14" s="6"/>
      <c r="K14" s="6"/>
      <c r="L14" s="6"/>
      <c r="M14" s="6"/>
      <c r="N14" s="6"/>
      <c r="O14" s="6"/>
      <c r="P14" s="12">
        <v>3018</v>
      </c>
      <c r="Q14" s="12">
        <v>2669</v>
      </c>
    </row>
    <row r="15" spans="1:17" ht="15.75">
      <c r="A15" s="22" t="s">
        <v>7</v>
      </c>
      <c r="B15" s="23">
        <v>7609</v>
      </c>
      <c r="C15" s="23">
        <f t="shared" si="0"/>
        <v>401</v>
      </c>
      <c r="D15" s="24">
        <f t="shared" si="1"/>
        <v>5.563263041065497</v>
      </c>
      <c r="E15" s="23">
        <f t="shared" si="2"/>
        <v>1131</v>
      </c>
      <c r="F15" s="24">
        <f t="shared" si="3"/>
        <v>17.45909231244211</v>
      </c>
      <c r="P15" s="5">
        <v>7208</v>
      </c>
      <c r="Q15" s="5">
        <v>6478</v>
      </c>
    </row>
    <row r="16" spans="1:17" s="11" customFormat="1" ht="15.75">
      <c r="A16" s="19" t="s">
        <v>8</v>
      </c>
      <c r="B16" s="20">
        <v>3393</v>
      </c>
      <c r="C16" s="20">
        <f t="shared" si="0"/>
        <v>86</v>
      </c>
      <c r="D16" s="21">
        <f t="shared" si="1"/>
        <v>2.600544299969769</v>
      </c>
      <c r="E16" s="20">
        <f t="shared" si="2"/>
        <v>225</v>
      </c>
      <c r="F16" s="21">
        <f t="shared" si="3"/>
        <v>7.102272727272734</v>
      </c>
      <c r="G16" s="6"/>
      <c r="H16" s="6"/>
      <c r="I16" s="6"/>
      <c r="J16" s="6"/>
      <c r="K16" s="6"/>
      <c r="L16" s="6"/>
      <c r="M16" s="6"/>
      <c r="N16" s="6"/>
      <c r="O16" s="6"/>
      <c r="P16" s="12">
        <v>3307</v>
      </c>
      <c r="Q16" s="12">
        <v>3168</v>
      </c>
    </row>
    <row r="17" spans="1:17" ht="15.75">
      <c r="A17" s="22" t="s">
        <v>9</v>
      </c>
      <c r="B17" s="23">
        <v>4669</v>
      </c>
      <c r="C17" s="23">
        <f t="shared" si="0"/>
        <v>93</v>
      </c>
      <c r="D17" s="24">
        <f t="shared" si="1"/>
        <v>2.0323426573426673</v>
      </c>
      <c r="E17" s="23">
        <f t="shared" si="2"/>
        <v>557</v>
      </c>
      <c r="F17" s="24">
        <f t="shared" si="3"/>
        <v>13.545719844357976</v>
      </c>
      <c r="P17" s="5">
        <v>4576</v>
      </c>
      <c r="Q17" s="5">
        <v>4112</v>
      </c>
    </row>
    <row r="18" spans="1:17" s="11" customFormat="1" ht="15.75">
      <c r="A18" s="19" t="s">
        <v>10</v>
      </c>
      <c r="B18" s="20">
        <v>5070</v>
      </c>
      <c r="C18" s="20">
        <f t="shared" si="0"/>
        <v>195</v>
      </c>
      <c r="D18" s="21">
        <f t="shared" si="1"/>
        <v>4</v>
      </c>
      <c r="E18" s="20">
        <f t="shared" si="2"/>
        <v>646</v>
      </c>
      <c r="F18" s="21">
        <f t="shared" si="3"/>
        <v>14.602169981916816</v>
      </c>
      <c r="G18" s="6"/>
      <c r="H18" s="6"/>
      <c r="I18" s="6"/>
      <c r="J18" s="6"/>
      <c r="K18" s="6"/>
      <c r="L18" s="6"/>
      <c r="M18" s="6"/>
      <c r="N18" s="6"/>
      <c r="O18" s="6"/>
      <c r="P18" s="12">
        <v>4875</v>
      </c>
      <c r="Q18" s="12">
        <v>4424</v>
      </c>
    </row>
    <row r="19" spans="1:17" ht="15.75">
      <c r="A19" s="22" t="s">
        <v>11</v>
      </c>
      <c r="B19" s="23">
        <v>4676</v>
      </c>
      <c r="C19" s="23">
        <f t="shared" si="0"/>
        <v>180</v>
      </c>
      <c r="D19" s="24">
        <f t="shared" si="1"/>
        <v>4.0035587188612</v>
      </c>
      <c r="E19" s="23">
        <f t="shared" si="2"/>
        <v>641</v>
      </c>
      <c r="F19" s="24">
        <f t="shared" si="3"/>
        <v>15.88599752168524</v>
      </c>
      <c r="P19" s="5">
        <v>4496</v>
      </c>
      <c r="Q19" s="5">
        <v>4035</v>
      </c>
    </row>
    <row r="20" spans="1:17" s="11" customFormat="1" ht="15.75">
      <c r="A20" s="19" t="s">
        <v>12</v>
      </c>
      <c r="B20" s="20">
        <v>2714</v>
      </c>
      <c r="C20" s="20">
        <f t="shared" si="0"/>
        <v>-7</v>
      </c>
      <c r="D20" s="21">
        <f t="shared" si="1"/>
        <v>-0.2572583608967278</v>
      </c>
      <c r="E20" s="20">
        <f t="shared" si="2"/>
        <v>-26</v>
      </c>
      <c r="F20" s="21">
        <f t="shared" si="3"/>
        <v>-0.948905109489047</v>
      </c>
      <c r="G20" s="6"/>
      <c r="H20" s="6"/>
      <c r="I20" s="6"/>
      <c r="J20" s="6"/>
      <c r="K20" s="6"/>
      <c r="L20" s="6"/>
      <c r="M20" s="6"/>
      <c r="N20" s="6"/>
      <c r="O20" s="6"/>
      <c r="P20" s="12">
        <v>2721</v>
      </c>
      <c r="Q20" s="12">
        <v>2740</v>
      </c>
    </row>
    <row r="21" spans="1:17" ht="15.75">
      <c r="A21" s="22" t="s">
        <v>13</v>
      </c>
      <c r="B21" s="23">
        <v>1469</v>
      </c>
      <c r="C21" s="23">
        <f t="shared" si="0"/>
        <v>50</v>
      </c>
      <c r="D21" s="24">
        <f t="shared" si="1"/>
        <v>3.5236081747709704</v>
      </c>
      <c r="E21" s="23">
        <f t="shared" si="2"/>
        <v>76</v>
      </c>
      <c r="F21" s="24">
        <f t="shared" si="3"/>
        <v>5.455850681981332</v>
      </c>
      <c r="P21" s="5">
        <v>1419</v>
      </c>
      <c r="Q21" s="5">
        <v>1393</v>
      </c>
    </row>
    <row r="22" spans="1:17" s="11" customFormat="1" ht="15.75">
      <c r="A22" s="19" t="s">
        <v>14</v>
      </c>
      <c r="B22" s="20">
        <v>1507</v>
      </c>
      <c r="C22" s="20">
        <f t="shared" si="0"/>
        <v>8</v>
      </c>
      <c r="D22" s="21">
        <f t="shared" si="1"/>
        <v>0.5336891260840417</v>
      </c>
      <c r="E22" s="20">
        <f t="shared" si="2"/>
        <v>137</v>
      </c>
      <c r="F22" s="21">
        <f t="shared" si="3"/>
        <v>10.000000000000014</v>
      </c>
      <c r="G22" s="6"/>
      <c r="H22" s="6"/>
      <c r="I22" s="6"/>
      <c r="J22" s="6"/>
      <c r="K22" s="6"/>
      <c r="L22" s="6"/>
      <c r="M22" s="6"/>
      <c r="N22" s="6"/>
      <c r="O22" s="6"/>
      <c r="P22" s="12">
        <v>1499</v>
      </c>
      <c r="Q22" s="12">
        <v>1370</v>
      </c>
    </row>
    <row r="23" spans="1:17" ht="15.75">
      <c r="A23" s="22" t="s">
        <v>15</v>
      </c>
      <c r="B23" s="23">
        <v>1312</v>
      </c>
      <c r="C23" s="23">
        <f t="shared" si="0"/>
        <v>20</v>
      </c>
      <c r="D23" s="24">
        <f t="shared" si="1"/>
        <v>1.5479876160990642</v>
      </c>
      <c r="E23" s="23">
        <f t="shared" si="2"/>
        <v>72</v>
      </c>
      <c r="F23" s="24">
        <f t="shared" si="3"/>
        <v>5.806451612903231</v>
      </c>
      <c r="P23" s="5">
        <v>1292</v>
      </c>
      <c r="Q23" s="5">
        <v>1240</v>
      </c>
    </row>
    <row r="24" spans="1:17" s="11" customFormat="1" ht="15.75">
      <c r="A24" s="19" t="s">
        <v>16</v>
      </c>
      <c r="B24" s="20">
        <v>1925</v>
      </c>
      <c r="C24" s="20">
        <f t="shared" si="0"/>
        <v>20</v>
      </c>
      <c r="D24" s="21">
        <f t="shared" si="1"/>
        <v>1.0498687664042023</v>
      </c>
      <c r="E24" s="20">
        <f t="shared" si="2"/>
        <v>53</v>
      </c>
      <c r="F24" s="21">
        <f t="shared" si="3"/>
        <v>2.831196581196565</v>
      </c>
      <c r="G24" s="6"/>
      <c r="H24" s="6"/>
      <c r="I24" s="6"/>
      <c r="J24" s="6"/>
      <c r="K24" s="6"/>
      <c r="L24" s="6"/>
      <c r="M24" s="6"/>
      <c r="N24" s="6"/>
      <c r="O24" s="6"/>
      <c r="P24" s="12">
        <v>1905</v>
      </c>
      <c r="Q24" s="12">
        <v>1872</v>
      </c>
    </row>
    <row r="25" spans="1:17" s="6" customFormat="1" ht="31.5">
      <c r="A25" s="25" t="s">
        <v>17</v>
      </c>
      <c r="B25" s="26">
        <v>69326</v>
      </c>
      <c r="C25" s="26">
        <f t="shared" si="0"/>
        <v>2832</v>
      </c>
      <c r="D25" s="27">
        <f t="shared" si="1"/>
        <v>4.259030890005121</v>
      </c>
      <c r="E25" s="26">
        <f t="shared" si="2"/>
        <v>7496</v>
      </c>
      <c r="F25" s="27">
        <f t="shared" si="3"/>
        <v>12.123564612647584</v>
      </c>
      <c r="P25" s="15">
        <v>66494</v>
      </c>
      <c r="Q25" s="15">
        <v>61830</v>
      </c>
    </row>
    <row r="26" spans="1:15" s="11" customFormat="1" ht="29.25" customHeight="1">
      <c r="A26" s="139" t="s">
        <v>24</v>
      </c>
      <c r="B26" s="139"/>
      <c r="C26" s="139"/>
      <c r="D26" s="139"/>
      <c r="E26" s="139"/>
      <c r="F26" s="139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6932</v>
      </c>
      <c r="C27" s="23">
        <f>B27-P27</f>
        <v>381</v>
      </c>
      <c r="D27" s="24">
        <f>B27/P27*100-100</f>
        <v>5.815905968554418</v>
      </c>
      <c r="E27" s="23">
        <f>B27-Q27</f>
        <v>1890</v>
      </c>
      <c r="F27" s="24">
        <f>B27/Q27*100-100</f>
        <v>37.48512495041649</v>
      </c>
      <c r="P27" s="7">
        <v>6551</v>
      </c>
      <c r="Q27" s="7">
        <v>5042</v>
      </c>
    </row>
    <row r="28" spans="1:17" s="11" customFormat="1" ht="15.75">
      <c r="A28" s="19" t="s">
        <v>19</v>
      </c>
      <c r="B28" s="20">
        <v>4120</v>
      </c>
      <c r="C28" s="20">
        <f aca="true" t="shared" si="4" ref="C28:C33">B28-P28</f>
        <v>323</v>
      </c>
      <c r="D28" s="21">
        <f aca="true" t="shared" si="5" ref="D28:D33">B28/P28*100-100</f>
        <v>8.50671582828548</v>
      </c>
      <c r="E28" s="20">
        <f aca="true" t="shared" si="6" ref="E28:E33">B28-Q28</f>
        <v>710</v>
      </c>
      <c r="F28" s="21">
        <f aca="true" t="shared" si="7" ref="F28:F33">B28/Q28*100-100</f>
        <v>20.821114369501473</v>
      </c>
      <c r="G28" s="6"/>
      <c r="H28" s="6"/>
      <c r="I28" s="6"/>
      <c r="J28" s="6"/>
      <c r="K28" s="6"/>
      <c r="L28" s="6"/>
      <c r="M28" s="6"/>
      <c r="N28" s="6"/>
      <c r="O28" s="6"/>
      <c r="P28" s="13">
        <v>3797</v>
      </c>
      <c r="Q28" s="13">
        <v>3410</v>
      </c>
    </row>
    <row r="29" spans="1:17" ht="15.75">
      <c r="A29" s="22" t="s">
        <v>20</v>
      </c>
      <c r="B29" s="23">
        <v>2506</v>
      </c>
      <c r="C29" s="23">
        <f t="shared" si="4"/>
        <v>124</v>
      </c>
      <c r="D29" s="24">
        <f t="shared" si="5"/>
        <v>5.205709487825345</v>
      </c>
      <c r="E29" s="23">
        <f t="shared" si="6"/>
        <v>588</v>
      </c>
      <c r="F29" s="24">
        <f t="shared" si="7"/>
        <v>30.656934306569354</v>
      </c>
      <c r="P29" s="7">
        <v>2382</v>
      </c>
      <c r="Q29" s="7">
        <v>1918</v>
      </c>
    </row>
    <row r="30" spans="1:17" s="11" customFormat="1" ht="15.75">
      <c r="A30" s="19" t="s">
        <v>21</v>
      </c>
      <c r="B30" s="20">
        <v>4041</v>
      </c>
      <c r="C30" s="20">
        <f t="shared" si="4"/>
        <v>194</v>
      </c>
      <c r="D30" s="21">
        <f t="shared" si="5"/>
        <v>5.04289056407589</v>
      </c>
      <c r="E30" s="20">
        <f t="shared" si="6"/>
        <v>338</v>
      </c>
      <c r="F30" s="21">
        <f t="shared" si="7"/>
        <v>9.127734269511208</v>
      </c>
      <c r="G30" s="6"/>
      <c r="H30" s="6"/>
      <c r="I30" s="6"/>
      <c r="J30" s="6"/>
      <c r="K30" s="6"/>
      <c r="L30" s="6"/>
      <c r="M30" s="6"/>
      <c r="N30" s="6"/>
      <c r="O30" s="6"/>
      <c r="P30" s="13">
        <v>3847</v>
      </c>
      <c r="Q30" s="13">
        <v>3703</v>
      </c>
    </row>
    <row r="31" spans="1:17" ht="15.75">
      <c r="A31" s="22" t="s">
        <v>22</v>
      </c>
      <c r="B31" s="23">
        <v>2403</v>
      </c>
      <c r="C31" s="23">
        <f t="shared" si="4"/>
        <v>117</v>
      </c>
      <c r="D31" s="24">
        <f t="shared" si="5"/>
        <v>5.11811023622046</v>
      </c>
      <c r="E31" s="23">
        <f t="shared" si="6"/>
        <v>306</v>
      </c>
      <c r="F31" s="24">
        <f t="shared" si="7"/>
        <v>14.592274678111593</v>
      </c>
      <c r="P31" s="7">
        <v>2286</v>
      </c>
      <c r="Q31" s="7">
        <v>2097</v>
      </c>
    </row>
    <row r="32" spans="1:17" s="11" customFormat="1" ht="15.75">
      <c r="A32" s="19" t="s">
        <v>23</v>
      </c>
      <c r="B32" s="20">
        <v>1311</v>
      </c>
      <c r="C32" s="20">
        <f t="shared" si="4"/>
        <v>36</v>
      </c>
      <c r="D32" s="21">
        <f t="shared" si="5"/>
        <v>2.82352941176471</v>
      </c>
      <c r="E32" s="20">
        <f t="shared" si="6"/>
        <v>8</v>
      </c>
      <c r="F32" s="21">
        <f t="shared" si="7"/>
        <v>0.613967766692241</v>
      </c>
      <c r="G32" s="6"/>
      <c r="H32" s="6"/>
      <c r="I32" s="6"/>
      <c r="J32" s="6"/>
      <c r="K32" s="6"/>
      <c r="L32" s="6"/>
      <c r="M32" s="6"/>
      <c r="N32" s="6"/>
      <c r="O32" s="6"/>
      <c r="P32" s="13">
        <v>1275</v>
      </c>
      <c r="Q32" s="13">
        <v>1303</v>
      </c>
    </row>
    <row r="33" spans="1:17" s="6" customFormat="1" ht="15.75">
      <c r="A33" s="25" t="s">
        <v>24</v>
      </c>
      <c r="B33" s="26">
        <v>21313</v>
      </c>
      <c r="C33" s="26">
        <f t="shared" si="4"/>
        <v>1175</v>
      </c>
      <c r="D33" s="27">
        <f t="shared" si="5"/>
        <v>5.834740291985298</v>
      </c>
      <c r="E33" s="26">
        <f t="shared" si="6"/>
        <v>3840</v>
      </c>
      <c r="F33" s="27">
        <f t="shared" si="7"/>
        <v>21.976764150403483</v>
      </c>
      <c r="P33" s="14">
        <v>20138</v>
      </c>
      <c r="Q33" s="14">
        <v>17473</v>
      </c>
    </row>
    <row r="34" spans="1:15" s="11" customFormat="1" ht="27.75" customHeight="1">
      <c r="A34" s="139" t="s">
        <v>31</v>
      </c>
      <c r="B34" s="139"/>
      <c r="C34" s="139"/>
      <c r="D34" s="139"/>
      <c r="E34" s="139"/>
      <c r="F34" s="139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7539</v>
      </c>
      <c r="C35" s="23">
        <f>B35-P35</f>
        <v>183</v>
      </c>
      <c r="D35" s="24">
        <f>B35/P35*100-100</f>
        <v>2.4877650897226857</v>
      </c>
      <c r="E35" s="23">
        <f>B35-Q35</f>
        <v>890</v>
      </c>
      <c r="F35" s="24">
        <f>B35/Q35*100-100</f>
        <v>13.385471499473596</v>
      </c>
      <c r="P35" s="7">
        <v>7356</v>
      </c>
      <c r="Q35" s="7">
        <v>6649</v>
      </c>
    </row>
    <row r="36" spans="1:17" s="11" customFormat="1" ht="15.75">
      <c r="A36" s="19" t="s">
        <v>26</v>
      </c>
      <c r="B36" s="20">
        <v>3064</v>
      </c>
      <c r="C36" s="20">
        <f aca="true" t="shared" si="8" ref="C36:C41">B36-P36</f>
        <v>76</v>
      </c>
      <c r="D36" s="21">
        <f aca="true" t="shared" si="9" ref="D36:D41">B36/P36*100-100</f>
        <v>2.5435073627844815</v>
      </c>
      <c r="E36" s="20">
        <f aca="true" t="shared" si="10" ref="E36:E41">B36-Q36</f>
        <v>526</v>
      </c>
      <c r="F36" s="21">
        <f aca="true" t="shared" si="11" ref="F36:F41">B36/Q36*100-100</f>
        <v>20.724980299448376</v>
      </c>
      <c r="G36" s="6"/>
      <c r="H36" s="6"/>
      <c r="I36" s="6"/>
      <c r="J36" s="6"/>
      <c r="K36" s="6"/>
      <c r="L36" s="6"/>
      <c r="M36" s="6"/>
      <c r="N36" s="6"/>
      <c r="O36" s="6"/>
      <c r="P36" s="13">
        <v>2988</v>
      </c>
      <c r="Q36" s="13">
        <v>2538</v>
      </c>
    </row>
    <row r="37" spans="1:17" ht="15.75">
      <c r="A37" s="22" t="s">
        <v>27</v>
      </c>
      <c r="B37" s="23">
        <v>2557</v>
      </c>
      <c r="C37" s="23">
        <f t="shared" si="8"/>
        <v>139</v>
      </c>
      <c r="D37" s="24">
        <f t="shared" si="9"/>
        <v>5.748552522746067</v>
      </c>
      <c r="E37" s="23">
        <f t="shared" si="10"/>
        <v>488</v>
      </c>
      <c r="F37" s="24">
        <f t="shared" si="11"/>
        <v>23.586273562107294</v>
      </c>
      <c r="P37" s="7">
        <v>2418</v>
      </c>
      <c r="Q37" s="7">
        <v>2069</v>
      </c>
    </row>
    <row r="38" spans="1:17" s="11" customFormat="1" ht="15.75">
      <c r="A38" s="19" t="s">
        <v>28</v>
      </c>
      <c r="B38" s="20">
        <v>2240</v>
      </c>
      <c r="C38" s="20">
        <f t="shared" si="8"/>
        <v>69</v>
      </c>
      <c r="D38" s="21">
        <f t="shared" si="9"/>
        <v>3.178258866881606</v>
      </c>
      <c r="E38" s="20">
        <f t="shared" si="10"/>
        <v>166</v>
      </c>
      <c r="F38" s="21">
        <f t="shared" si="11"/>
        <v>8.003857280617169</v>
      </c>
      <c r="G38" s="6"/>
      <c r="H38" s="6"/>
      <c r="I38" s="6"/>
      <c r="J38" s="6"/>
      <c r="K38" s="6"/>
      <c r="L38" s="6"/>
      <c r="M38" s="6"/>
      <c r="N38" s="6"/>
      <c r="O38" s="6"/>
      <c r="P38" s="13">
        <v>2171</v>
      </c>
      <c r="Q38" s="13">
        <v>2074</v>
      </c>
    </row>
    <row r="39" spans="1:17" ht="15.75">
      <c r="A39" s="22" t="s">
        <v>29</v>
      </c>
      <c r="B39" s="23">
        <v>2798</v>
      </c>
      <c r="C39" s="23">
        <f t="shared" si="8"/>
        <v>116</v>
      </c>
      <c r="D39" s="24">
        <f t="shared" si="9"/>
        <v>4.32513049962715</v>
      </c>
      <c r="E39" s="23">
        <f t="shared" si="10"/>
        <v>445</v>
      </c>
      <c r="F39" s="24">
        <f t="shared" si="11"/>
        <v>18.912027199320008</v>
      </c>
      <c r="P39" s="7">
        <v>2682</v>
      </c>
      <c r="Q39" s="7">
        <v>2353</v>
      </c>
    </row>
    <row r="40" spans="1:17" s="11" customFormat="1" ht="15.75">
      <c r="A40" s="19" t="s">
        <v>30</v>
      </c>
      <c r="B40" s="20">
        <v>1716</v>
      </c>
      <c r="C40" s="20">
        <f t="shared" si="8"/>
        <v>86</v>
      </c>
      <c r="D40" s="21">
        <f t="shared" si="9"/>
        <v>5.276073619631887</v>
      </c>
      <c r="E40" s="20">
        <f t="shared" si="10"/>
        <v>322</v>
      </c>
      <c r="F40" s="21">
        <f t="shared" si="11"/>
        <v>23.098995695839307</v>
      </c>
      <c r="G40" s="6"/>
      <c r="H40" s="6"/>
      <c r="I40" s="6"/>
      <c r="J40" s="6"/>
      <c r="K40" s="6"/>
      <c r="L40" s="6"/>
      <c r="M40" s="6"/>
      <c r="N40" s="6"/>
      <c r="O40" s="6"/>
      <c r="P40" s="13">
        <v>1630</v>
      </c>
      <c r="Q40" s="13">
        <v>1394</v>
      </c>
    </row>
    <row r="41" spans="1:17" s="6" customFormat="1" ht="15.75">
      <c r="A41" s="25" t="s">
        <v>31</v>
      </c>
      <c r="B41" s="26">
        <f>SUM(B35:B40)</f>
        <v>19914</v>
      </c>
      <c r="C41" s="26">
        <f t="shared" si="8"/>
        <v>669</v>
      </c>
      <c r="D41" s="27">
        <f t="shared" si="9"/>
        <v>3.4762275915822443</v>
      </c>
      <c r="E41" s="26">
        <f t="shared" si="10"/>
        <v>2837</v>
      </c>
      <c r="F41" s="27">
        <f t="shared" si="11"/>
        <v>16.612988229782744</v>
      </c>
      <c r="P41" s="14">
        <v>19245</v>
      </c>
      <c r="Q41" s="14">
        <v>17077</v>
      </c>
    </row>
    <row r="42" spans="1:17" s="16" customFormat="1" ht="28.5">
      <c r="A42" s="18" t="s">
        <v>32</v>
      </c>
      <c r="B42" s="28">
        <f>B41+B33+B25</f>
        <v>110553</v>
      </c>
      <c r="C42" s="28">
        <f>B42-P42</f>
        <v>4676</v>
      </c>
      <c r="D42" s="29">
        <f>B42/P42*100-100</f>
        <v>4.416445498077962</v>
      </c>
      <c r="E42" s="28">
        <f>B42-Q42</f>
        <v>14173</v>
      </c>
      <c r="F42" s="29">
        <f>B42/Q42*100-100</f>
        <v>14.705333056650758</v>
      </c>
      <c r="G42" s="52"/>
      <c r="H42" s="52"/>
      <c r="I42" s="52"/>
      <c r="J42" s="52"/>
      <c r="K42" s="52"/>
      <c r="L42" s="52"/>
      <c r="M42" s="52"/>
      <c r="N42" s="52"/>
      <c r="O42" s="52"/>
      <c r="P42" s="17">
        <v>105877</v>
      </c>
      <c r="Q42" s="17">
        <f>Q41+Q33+Q25</f>
        <v>96380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P35" sqref="P35:P40"/>
      <selection pane="topRight" activeCell="B35" sqref="B35:B40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3" t="s">
        <v>42</v>
      </c>
      <c r="B1" s="133"/>
      <c r="C1" s="133"/>
      <c r="D1" s="133"/>
      <c r="E1" s="133"/>
      <c r="F1" s="133"/>
    </row>
    <row r="2" spans="1:6" ht="15.75">
      <c r="A2" s="133" t="s">
        <v>73</v>
      </c>
      <c r="B2" s="133"/>
      <c r="C2" s="133"/>
      <c r="D2" s="133"/>
      <c r="E2" s="133"/>
      <c r="F2" s="133"/>
    </row>
    <row r="3" spans="1:6" ht="15.75">
      <c r="A3" s="134" t="s">
        <v>92</v>
      </c>
      <c r="B3" s="134"/>
      <c r="C3" s="134"/>
      <c r="D3" s="134"/>
      <c r="E3" s="134"/>
      <c r="F3" s="134"/>
    </row>
    <row r="4" spans="2:6" ht="15.75">
      <c r="B4" s="3"/>
      <c r="C4" s="4"/>
      <c r="D4" s="9"/>
      <c r="E4" s="9"/>
      <c r="F4" s="9"/>
    </row>
    <row r="5" spans="1:6" ht="14.25">
      <c r="A5" s="145" t="s">
        <v>34</v>
      </c>
      <c r="B5" s="140" t="s">
        <v>79</v>
      </c>
      <c r="C5" s="141"/>
      <c r="D5" s="141"/>
      <c r="E5" s="141"/>
      <c r="F5" s="142"/>
    </row>
    <row r="6" spans="1:6" ht="14.25">
      <c r="A6" s="145"/>
      <c r="B6" s="143" t="s">
        <v>1</v>
      </c>
      <c r="C6" s="135" t="s">
        <v>33</v>
      </c>
      <c r="D6" s="136"/>
      <c r="E6" s="136"/>
      <c r="F6" s="137"/>
    </row>
    <row r="7" spans="1:6" ht="42.75" customHeight="1">
      <c r="A7" s="145"/>
      <c r="B7" s="144"/>
      <c r="C7" s="145" t="s">
        <v>38</v>
      </c>
      <c r="D7" s="145"/>
      <c r="E7" s="145" t="s">
        <v>37</v>
      </c>
      <c r="F7" s="145"/>
    </row>
    <row r="8" spans="1:6" ht="14.25">
      <c r="A8" s="145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8" t="s">
        <v>17</v>
      </c>
      <c r="B9" s="138"/>
      <c r="C9" s="138"/>
      <c r="D9" s="138"/>
      <c r="E9" s="138"/>
      <c r="F9" s="138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v>1466</v>
      </c>
      <c r="C10" s="20">
        <f aca="true" t="shared" si="0" ref="C10:C25">B10-P10</f>
        <v>25</v>
      </c>
      <c r="D10" s="21">
        <f aca="true" t="shared" si="1" ref="D10:D25">B10/P10*100-100</f>
        <v>1.7349063150589927</v>
      </c>
      <c r="E10" s="20">
        <f aca="true" t="shared" si="2" ref="E10:E25">B10-Q10</f>
        <v>5</v>
      </c>
      <c r="F10" s="21">
        <f aca="true" t="shared" si="3" ref="F10:F25">B10/Q10*100-100</f>
        <v>0.3422313483915076</v>
      </c>
      <c r="G10" s="6"/>
      <c r="H10" s="6"/>
      <c r="I10" s="6"/>
      <c r="J10" s="6"/>
      <c r="K10" s="6"/>
      <c r="L10" s="6"/>
      <c r="M10" s="6"/>
      <c r="N10" s="6"/>
      <c r="O10" s="6"/>
      <c r="P10" s="10">
        <v>1441</v>
      </c>
      <c r="Q10" s="10">
        <v>1461</v>
      </c>
    </row>
    <row r="11" spans="1:17" ht="15.75">
      <c r="A11" s="22" t="s">
        <v>3</v>
      </c>
      <c r="B11" s="23">
        <v>493</v>
      </c>
      <c r="C11" s="23">
        <f t="shared" si="0"/>
        <v>9</v>
      </c>
      <c r="D11" s="24">
        <f t="shared" si="1"/>
        <v>1.8595041322314216</v>
      </c>
      <c r="E11" s="23">
        <f t="shared" si="2"/>
        <v>39</v>
      </c>
      <c r="F11" s="24">
        <f t="shared" si="3"/>
        <v>8.590308370044042</v>
      </c>
      <c r="P11" s="5">
        <v>484</v>
      </c>
      <c r="Q11" s="5">
        <v>454</v>
      </c>
    </row>
    <row r="12" spans="1:17" s="11" customFormat="1" ht="15.75">
      <c r="A12" s="19" t="s">
        <v>4</v>
      </c>
      <c r="B12" s="20">
        <v>913</v>
      </c>
      <c r="C12" s="20">
        <f t="shared" si="0"/>
        <v>49</v>
      </c>
      <c r="D12" s="21">
        <f t="shared" si="1"/>
        <v>5.671296296296305</v>
      </c>
      <c r="E12" s="20">
        <f t="shared" si="2"/>
        <v>77</v>
      </c>
      <c r="F12" s="21">
        <f t="shared" si="3"/>
        <v>9.210526315789465</v>
      </c>
      <c r="G12" s="6"/>
      <c r="H12" s="6"/>
      <c r="I12" s="6"/>
      <c r="J12" s="6"/>
      <c r="K12" s="6"/>
      <c r="L12" s="6"/>
      <c r="M12" s="6"/>
      <c r="N12" s="6"/>
      <c r="O12" s="6"/>
      <c r="P12" s="12">
        <v>864</v>
      </c>
      <c r="Q12" s="12">
        <v>836</v>
      </c>
    </row>
    <row r="13" spans="1:17" ht="15.75">
      <c r="A13" s="22" t="s">
        <v>5</v>
      </c>
      <c r="B13" s="23">
        <v>181</v>
      </c>
      <c r="C13" s="23">
        <f t="shared" si="0"/>
        <v>-9</v>
      </c>
      <c r="D13" s="24">
        <f t="shared" si="1"/>
        <v>-4.736842105263165</v>
      </c>
      <c r="E13" s="23">
        <f t="shared" si="2"/>
        <v>-14</v>
      </c>
      <c r="F13" s="24">
        <f t="shared" si="3"/>
        <v>-7.179487179487182</v>
      </c>
      <c r="P13" s="5">
        <v>190</v>
      </c>
      <c r="Q13" s="5">
        <v>195</v>
      </c>
    </row>
    <row r="14" spans="1:17" s="11" customFormat="1" ht="15.75">
      <c r="A14" s="19" t="s">
        <v>6</v>
      </c>
      <c r="B14" s="20">
        <v>314</v>
      </c>
      <c r="C14" s="20">
        <f t="shared" si="0"/>
        <v>0</v>
      </c>
      <c r="D14" s="21">
        <f t="shared" si="1"/>
        <v>0</v>
      </c>
      <c r="E14" s="20">
        <f t="shared" si="2"/>
        <v>13</v>
      </c>
      <c r="F14" s="21">
        <f t="shared" si="3"/>
        <v>4.3189368770764105</v>
      </c>
      <c r="G14" s="6"/>
      <c r="H14" s="6"/>
      <c r="I14" s="6"/>
      <c r="J14" s="6"/>
      <c r="K14" s="6"/>
      <c r="L14" s="6"/>
      <c r="M14" s="6"/>
      <c r="N14" s="6"/>
      <c r="O14" s="6"/>
      <c r="P14" s="12">
        <v>314</v>
      </c>
      <c r="Q14" s="12">
        <v>301</v>
      </c>
    </row>
    <row r="15" spans="1:17" ht="15.75">
      <c r="A15" s="22" t="s">
        <v>7</v>
      </c>
      <c r="B15" s="23">
        <v>694</v>
      </c>
      <c r="C15" s="23">
        <f t="shared" si="0"/>
        <v>21</v>
      </c>
      <c r="D15" s="24">
        <f t="shared" si="1"/>
        <v>3.1203566121842385</v>
      </c>
      <c r="E15" s="23">
        <f t="shared" si="2"/>
        <v>69</v>
      </c>
      <c r="F15" s="24">
        <f t="shared" si="3"/>
        <v>11.040000000000006</v>
      </c>
      <c r="P15" s="5">
        <v>673</v>
      </c>
      <c r="Q15" s="5">
        <v>625</v>
      </c>
    </row>
    <row r="16" spans="1:17" s="11" customFormat="1" ht="15.75">
      <c r="A16" s="19" t="s">
        <v>8</v>
      </c>
      <c r="B16" s="20">
        <v>317</v>
      </c>
      <c r="C16" s="20">
        <f t="shared" si="0"/>
        <v>14</v>
      </c>
      <c r="D16" s="21">
        <f t="shared" si="1"/>
        <v>4.620462046204608</v>
      </c>
      <c r="E16" s="20">
        <f t="shared" si="2"/>
        <v>-24</v>
      </c>
      <c r="F16" s="21">
        <f t="shared" si="3"/>
        <v>-7.038123167155433</v>
      </c>
      <c r="G16" s="6"/>
      <c r="H16" s="6"/>
      <c r="I16" s="6"/>
      <c r="J16" s="6"/>
      <c r="K16" s="6"/>
      <c r="L16" s="6"/>
      <c r="M16" s="6"/>
      <c r="N16" s="6"/>
      <c r="O16" s="6"/>
      <c r="P16" s="12">
        <v>303</v>
      </c>
      <c r="Q16" s="12">
        <v>341</v>
      </c>
    </row>
    <row r="17" spans="1:17" ht="15.75">
      <c r="A17" s="22" t="s">
        <v>9</v>
      </c>
      <c r="B17" s="23">
        <v>475</v>
      </c>
      <c r="C17" s="23">
        <f t="shared" si="0"/>
        <v>7</v>
      </c>
      <c r="D17" s="24">
        <f t="shared" si="1"/>
        <v>1.4957264957264869</v>
      </c>
      <c r="E17" s="23">
        <f t="shared" si="2"/>
        <v>-8</v>
      </c>
      <c r="F17" s="24">
        <f t="shared" si="3"/>
        <v>-1.6563146997929579</v>
      </c>
      <c r="P17" s="5">
        <v>468</v>
      </c>
      <c r="Q17" s="5">
        <v>483</v>
      </c>
    </row>
    <row r="18" spans="1:17" s="11" customFormat="1" ht="15.75">
      <c r="A18" s="19" t="s">
        <v>10</v>
      </c>
      <c r="B18" s="20">
        <v>651</v>
      </c>
      <c r="C18" s="20">
        <f t="shared" si="0"/>
        <v>-7</v>
      </c>
      <c r="D18" s="21">
        <f t="shared" si="1"/>
        <v>-1.0638297872340416</v>
      </c>
      <c r="E18" s="20">
        <f t="shared" si="2"/>
        <v>2</v>
      </c>
      <c r="F18" s="21">
        <f t="shared" si="3"/>
        <v>0.3081664098613288</v>
      </c>
      <c r="G18" s="6"/>
      <c r="H18" s="6"/>
      <c r="I18" s="6"/>
      <c r="J18" s="6"/>
      <c r="K18" s="6"/>
      <c r="L18" s="6"/>
      <c r="M18" s="6"/>
      <c r="N18" s="6"/>
      <c r="O18" s="6"/>
      <c r="P18" s="12">
        <v>658</v>
      </c>
      <c r="Q18" s="12">
        <v>649</v>
      </c>
    </row>
    <row r="19" spans="1:17" ht="15.75">
      <c r="A19" s="22" t="s">
        <v>11</v>
      </c>
      <c r="B19" s="23">
        <v>518</v>
      </c>
      <c r="C19" s="23">
        <f t="shared" si="0"/>
        <v>7</v>
      </c>
      <c r="D19" s="24">
        <f t="shared" si="1"/>
        <v>1.3698630136986338</v>
      </c>
      <c r="E19" s="23">
        <f t="shared" si="2"/>
        <v>-54</v>
      </c>
      <c r="F19" s="24">
        <f t="shared" si="3"/>
        <v>-9.44055944055944</v>
      </c>
      <c r="P19" s="5">
        <v>511</v>
      </c>
      <c r="Q19" s="5">
        <v>572</v>
      </c>
    </row>
    <row r="20" spans="1:17" s="11" customFormat="1" ht="15.75">
      <c r="A20" s="19" t="s">
        <v>12</v>
      </c>
      <c r="B20" s="20">
        <v>295</v>
      </c>
      <c r="C20" s="20">
        <f t="shared" si="0"/>
        <v>16</v>
      </c>
      <c r="D20" s="21">
        <f t="shared" si="1"/>
        <v>5.73476702508961</v>
      </c>
      <c r="E20" s="20">
        <f t="shared" si="2"/>
        <v>-35</v>
      </c>
      <c r="F20" s="21">
        <f t="shared" si="3"/>
        <v>-10.606060606060609</v>
      </c>
      <c r="G20" s="6"/>
      <c r="H20" s="6"/>
      <c r="I20" s="6"/>
      <c r="J20" s="6"/>
      <c r="K20" s="6"/>
      <c r="L20" s="6"/>
      <c r="M20" s="6"/>
      <c r="N20" s="6"/>
      <c r="O20" s="6"/>
      <c r="P20" s="12">
        <v>279</v>
      </c>
      <c r="Q20" s="12">
        <v>330</v>
      </c>
    </row>
    <row r="21" spans="1:17" ht="15.75">
      <c r="A21" s="22" t="s">
        <v>13</v>
      </c>
      <c r="B21" s="23">
        <v>168</v>
      </c>
      <c r="C21" s="23">
        <f t="shared" si="0"/>
        <v>10</v>
      </c>
      <c r="D21" s="24">
        <f t="shared" si="1"/>
        <v>6.329113924050617</v>
      </c>
      <c r="E21" s="23">
        <f t="shared" si="2"/>
        <v>-5</v>
      </c>
      <c r="F21" s="24">
        <f t="shared" si="3"/>
        <v>-2.8901734104046284</v>
      </c>
      <c r="P21" s="5">
        <v>158</v>
      </c>
      <c r="Q21" s="5">
        <v>173</v>
      </c>
    </row>
    <row r="22" spans="1:17" s="11" customFormat="1" ht="15.75">
      <c r="A22" s="19" t="s">
        <v>14</v>
      </c>
      <c r="B22" s="20">
        <v>166</v>
      </c>
      <c r="C22" s="20">
        <f t="shared" si="0"/>
        <v>-1</v>
      </c>
      <c r="D22" s="21">
        <f t="shared" si="1"/>
        <v>-0.5988023952095887</v>
      </c>
      <c r="E22" s="20">
        <f t="shared" si="2"/>
        <v>4</v>
      </c>
      <c r="F22" s="21">
        <f t="shared" si="3"/>
        <v>2.4691358024691397</v>
      </c>
      <c r="G22" s="6"/>
      <c r="H22" s="6"/>
      <c r="I22" s="6"/>
      <c r="J22" s="6"/>
      <c r="K22" s="6"/>
      <c r="L22" s="6"/>
      <c r="M22" s="6"/>
      <c r="N22" s="6"/>
      <c r="O22" s="6"/>
      <c r="P22" s="12">
        <v>167</v>
      </c>
      <c r="Q22" s="12">
        <v>162</v>
      </c>
    </row>
    <row r="23" spans="1:17" ht="15.75">
      <c r="A23" s="22" t="s">
        <v>15</v>
      </c>
      <c r="B23" s="23">
        <v>136</v>
      </c>
      <c r="C23" s="23">
        <f t="shared" si="0"/>
        <v>0</v>
      </c>
      <c r="D23" s="24">
        <f t="shared" si="1"/>
        <v>0</v>
      </c>
      <c r="E23" s="23">
        <f t="shared" si="2"/>
        <v>11</v>
      </c>
      <c r="F23" s="24">
        <f t="shared" si="3"/>
        <v>8.800000000000011</v>
      </c>
      <c r="P23" s="5">
        <v>136</v>
      </c>
      <c r="Q23" s="5">
        <v>125</v>
      </c>
    </row>
    <row r="24" spans="1:17" s="11" customFormat="1" ht="15.75">
      <c r="A24" s="19" t="s">
        <v>16</v>
      </c>
      <c r="B24" s="20">
        <v>228</v>
      </c>
      <c r="C24" s="20">
        <f t="shared" si="0"/>
        <v>4</v>
      </c>
      <c r="D24" s="21">
        <f t="shared" si="1"/>
        <v>1.7857142857142776</v>
      </c>
      <c r="E24" s="20">
        <f t="shared" si="2"/>
        <v>30</v>
      </c>
      <c r="F24" s="21">
        <f t="shared" si="3"/>
        <v>15.151515151515156</v>
      </c>
      <c r="G24" s="6"/>
      <c r="H24" s="6"/>
      <c r="I24" s="6"/>
      <c r="J24" s="6"/>
      <c r="K24" s="6"/>
      <c r="L24" s="6"/>
      <c r="M24" s="6"/>
      <c r="N24" s="6"/>
      <c r="O24" s="6"/>
      <c r="P24" s="12">
        <v>224</v>
      </c>
      <c r="Q24" s="12">
        <v>198</v>
      </c>
    </row>
    <row r="25" spans="1:17" s="6" customFormat="1" ht="31.5">
      <c r="A25" s="25" t="s">
        <v>17</v>
      </c>
      <c r="B25" s="26">
        <f>SUM(B10:B24)</f>
        <v>7015</v>
      </c>
      <c r="C25" s="26">
        <f t="shared" si="0"/>
        <v>145</v>
      </c>
      <c r="D25" s="27">
        <f t="shared" si="1"/>
        <v>2.1106259097525566</v>
      </c>
      <c r="E25" s="26">
        <f t="shared" si="2"/>
        <v>110</v>
      </c>
      <c r="F25" s="27">
        <f t="shared" si="3"/>
        <v>1.5930485155684266</v>
      </c>
      <c r="P25" s="15">
        <v>6870</v>
      </c>
      <c r="Q25" s="15">
        <v>6905</v>
      </c>
    </row>
    <row r="26" spans="1:15" s="11" customFormat="1" ht="29.25" customHeight="1">
      <c r="A26" s="139" t="s">
        <v>24</v>
      </c>
      <c r="B26" s="139"/>
      <c r="C26" s="139"/>
      <c r="D26" s="139"/>
      <c r="E26" s="139"/>
      <c r="F26" s="139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589</v>
      </c>
      <c r="C27" s="23">
        <f aca="true" t="shared" si="4" ref="C27:C33">B27-P27</f>
        <v>33</v>
      </c>
      <c r="D27" s="24">
        <f aca="true" t="shared" si="5" ref="D27:D33">B27/P27*100-100</f>
        <v>5.935251798561154</v>
      </c>
      <c r="E27" s="23">
        <f aca="true" t="shared" si="6" ref="E27:E33">B27-Q27</f>
        <v>110</v>
      </c>
      <c r="F27" s="24">
        <f aca="true" t="shared" si="7" ref="F27:F33">B27/Q27*100-100</f>
        <v>22.96450939457202</v>
      </c>
      <c r="P27" s="7">
        <v>556</v>
      </c>
      <c r="Q27" s="7">
        <v>479</v>
      </c>
    </row>
    <row r="28" spans="1:17" s="11" customFormat="1" ht="15.75">
      <c r="A28" s="19" t="s">
        <v>19</v>
      </c>
      <c r="B28" s="20">
        <v>388</v>
      </c>
      <c r="C28" s="20">
        <f t="shared" si="4"/>
        <v>21</v>
      </c>
      <c r="D28" s="21">
        <f t="shared" si="5"/>
        <v>5.722070844686655</v>
      </c>
      <c r="E28" s="20">
        <f t="shared" si="6"/>
        <v>66</v>
      </c>
      <c r="F28" s="21">
        <f t="shared" si="7"/>
        <v>20.496894409937894</v>
      </c>
      <c r="G28" s="6"/>
      <c r="H28" s="6"/>
      <c r="I28" s="6"/>
      <c r="J28" s="6"/>
      <c r="K28" s="6"/>
      <c r="L28" s="6"/>
      <c r="M28" s="6"/>
      <c r="N28" s="6"/>
      <c r="O28" s="6"/>
      <c r="P28" s="13">
        <v>367</v>
      </c>
      <c r="Q28" s="13">
        <v>322</v>
      </c>
    </row>
    <row r="29" spans="1:17" ht="15.75">
      <c r="A29" s="22" t="s">
        <v>20</v>
      </c>
      <c r="B29" s="23">
        <v>78</v>
      </c>
      <c r="C29" s="23">
        <f t="shared" si="4"/>
        <v>-29</v>
      </c>
      <c r="D29" s="24">
        <f t="shared" si="5"/>
        <v>-27.10280373831776</v>
      </c>
      <c r="E29" s="23">
        <f t="shared" si="6"/>
        <v>-30</v>
      </c>
      <c r="F29" s="24">
        <f t="shared" si="7"/>
        <v>-27.777777777777786</v>
      </c>
      <c r="P29" s="7">
        <v>107</v>
      </c>
      <c r="Q29" s="7">
        <v>108</v>
      </c>
    </row>
    <row r="30" spans="1:17" s="11" customFormat="1" ht="15.75">
      <c r="A30" s="19" t="s">
        <v>21</v>
      </c>
      <c r="B30" s="20">
        <v>377</v>
      </c>
      <c r="C30" s="20">
        <f t="shared" si="4"/>
        <v>17</v>
      </c>
      <c r="D30" s="21">
        <f t="shared" si="5"/>
        <v>4.7222222222222285</v>
      </c>
      <c r="E30" s="20">
        <f t="shared" si="6"/>
        <v>3</v>
      </c>
      <c r="F30" s="21">
        <f t="shared" si="7"/>
        <v>0.8021390374331645</v>
      </c>
      <c r="G30" s="6"/>
      <c r="H30" s="6"/>
      <c r="I30" s="6"/>
      <c r="J30" s="6"/>
      <c r="K30" s="6"/>
      <c r="L30" s="6"/>
      <c r="M30" s="6"/>
      <c r="N30" s="6"/>
      <c r="O30" s="6"/>
      <c r="P30" s="13">
        <v>360</v>
      </c>
      <c r="Q30" s="13">
        <v>374</v>
      </c>
    </row>
    <row r="31" spans="1:17" ht="15.75">
      <c r="A31" s="22" t="s">
        <v>22</v>
      </c>
      <c r="B31" s="23">
        <v>231</v>
      </c>
      <c r="C31" s="23">
        <f t="shared" si="4"/>
        <v>14</v>
      </c>
      <c r="D31" s="24">
        <f t="shared" si="5"/>
        <v>6.451612903225794</v>
      </c>
      <c r="E31" s="23">
        <f t="shared" si="6"/>
        <v>23</v>
      </c>
      <c r="F31" s="24">
        <f t="shared" si="7"/>
        <v>11.057692307692307</v>
      </c>
      <c r="P31" s="7">
        <v>217</v>
      </c>
      <c r="Q31" s="7">
        <v>208</v>
      </c>
    </row>
    <row r="32" spans="1:17" s="11" customFormat="1" ht="15.75">
      <c r="A32" s="19" t="s">
        <v>23</v>
      </c>
      <c r="B32" s="20">
        <v>108</v>
      </c>
      <c r="C32" s="20">
        <f t="shared" si="4"/>
        <v>0</v>
      </c>
      <c r="D32" s="21">
        <f t="shared" si="5"/>
        <v>0</v>
      </c>
      <c r="E32" s="20">
        <f t="shared" si="6"/>
        <v>1</v>
      </c>
      <c r="F32" s="21">
        <f t="shared" si="7"/>
        <v>0.9345794392523317</v>
      </c>
      <c r="G32" s="6"/>
      <c r="H32" s="6"/>
      <c r="I32" s="6"/>
      <c r="J32" s="6"/>
      <c r="K32" s="6"/>
      <c r="L32" s="6"/>
      <c r="M32" s="6"/>
      <c r="N32" s="6"/>
      <c r="O32" s="6"/>
      <c r="P32" s="13">
        <v>108</v>
      </c>
      <c r="Q32" s="13">
        <v>107</v>
      </c>
    </row>
    <row r="33" spans="1:17" s="6" customFormat="1" ht="15.75">
      <c r="A33" s="25" t="s">
        <v>24</v>
      </c>
      <c r="B33" s="26">
        <f>SUM(B27:B32)</f>
        <v>1771</v>
      </c>
      <c r="C33" s="26">
        <f t="shared" si="4"/>
        <v>56</v>
      </c>
      <c r="D33" s="27">
        <f t="shared" si="5"/>
        <v>3.265306122448976</v>
      </c>
      <c r="E33" s="26">
        <f t="shared" si="6"/>
        <v>173</v>
      </c>
      <c r="F33" s="27">
        <f t="shared" si="7"/>
        <v>10.82603254067584</v>
      </c>
      <c r="P33" s="14">
        <v>1715</v>
      </c>
      <c r="Q33" s="14">
        <v>1598</v>
      </c>
    </row>
    <row r="34" spans="1:15" s="11" customFormat="1" ht="27.75" customHeight="1">
      <c r="A34" s="139" t="s">
        <v>31</v>
      </c>
      <c r="B34" s="139"/>
      <c r="C34" s="139"/>
      <c r="D34" s="139"/>
      <c r="E34" s="139"/>
      <c r="F34" s="139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787</v>
      </c>
      <c r="C35" s="23">
        <f aca="true" t="shared" si="8" ref="C35:C42">B35-P35</f>
        <v>17</v>
      </c>
      <c r="D35" s="24">
        <f aca="true" t="shared" si="9" ref="D35:D42">B35/P35*100-100</f>
        <v>2.2077922077922096</v>
      </c>
      <c r="E35" s="23">
        <f aca="true" t="shared" si="10" ref="E35:E42">B35-Q35</f>
        <v>84</v>
      </c>
      <c r="F35" s="24">
        <f aca="true" t="shared" si="11" ref="F35:F42">B35/Q35*100-100</f>
        <v>11.948790896159323</v>
      </c>
      <c r="P35" s="7">
        <v>770</v>
      </c>
      <c r="Q35" s="7">
        <v>703</v>
      </c>
    </row>
    <row r="36" spans="1:17" s="11" customFormat="1" ht="15.75">
      <c r="A36" s="19" t="s">
        <v>26</v>
      </c>
      <c r="B36" s="20">
        <v>321</v>
      </c>
      <c r="C36" s="20">
        <f t="shared" si="8"/>
        <v>18</v>
      </c>
      <c r="D36" s="21">
        <f t="shared" si="9"/>
        <v>5.940594059405953</v>
      </c>
      <c r="E36" s="20">
        <f t="shared" si="10"/>
        <v>96</v>
      </c>
      <c r="F36" s="21">
        <f t="shared" si="11"/>
        <v>42.666666666666686</v>
      </c>
      <c r="G36" s="6"/>
      <c r="H36" s="6"/>
      <c r="I36" s="6"/>
      <c r="J36" s="6"/>
      <c r="K36" s="6"/>
      <c r="L36" s="6"/>
      <c r="M36" s="6"/>
      <c r="N36" s="6"/>
      <c r="O36" s="6"/>
      <c r="P36" s="13">
        <v>303</v>
      </c>
      <c r="Q36" s="13">
        <v>225</v>
      </c>
    </row>
    <row r="37" spans="1:17" ht="15.75">
      <c r="A37" s="22" t="s">
        <v>27</v>
      </c>
      <c r="B37" s="23">
        <v>210</v>
      </c>
      <c r="C37" s="23">
        <f t="shared" si="8"/>
        <v>13</v>
      </c>
      <c r="D37" s="24">
        <f t="shared" si="9"/>
        <v>6.598984771573612</v>
      </c>
      <c r="E37" s="23">
        <f t="shared" si="10"/>
        <v>44</v>
      </c>
      <c r="F37" s="24">
        <f t="shared" si="11"/>
        <v>26.506024096385545</v>
      </c>
      <c r="P37" s="7">
        <v>197</v>
      </c>
      <c r="Q37" s="7">
        <v>166</v>
      </c>
    </row>
    <row r="38" spans="1:17" s="11" customFormat="1" ht="15.75">
      <c r="A38" s="19" t="s">
        <v>28</v>
      </c>
      <c r="B38" s="20">
        <v>274</v>
      </c>
      <c r="C38" s="20">
        <f t="shared" si="8"/>
        <v>25</v>
      </c>
      <c r="D38" s="21">
        <f t="shared" si="9"/>
        <v>10.040160642570271</v>
      </c>
      <c r="E38" s="20">
        <f t="shared" si="10"/>
        <v>45</v>
      </c>
      <c r="F38" s="21">
        <f t="shared" si="11"/>
        <v>19.650655021834055</v>
      </c>
      <c r="G38" s="6"/>
      <c r="H38" s="6"/>
      <c r="I38" s="6"/>
      <c r="J38" s="6"/>
      <c r="K38" s="6"/>
      <c r="L38" s="6"/>
      <c r="M38" s="6"/>
      <c r="N38" s="6"/>
      <c r="O38" s="6"/>
      <c r="P38" s="13">
        <v>249</v>
      </c>
      <c r="Q38" s="13">
        <v>229</v>
      </c>
    </row>
    <row r="39" spans="1:17" ht="15.75">
      <c r="A39" s="22" t="s">
        <v>29</v>
      </c>
      <c r="B39" s="23">
        <v>262</v>
      </c>
      <c r="C39" s="23">
        <f t="shared" si="8"/>
        <v>5</v>
      </c>
      <c r="D39" s="24">
        <f t="shared" si="9"/>
        <v>1.9455252918287869</v>
      </c>
      <c r="E39" s="23">
        <f t="shared" si="10"/>
        <v>53</v>
      </c>
      <c r="F39" s="24">
        <f t="shared" si="11"/>
        <v>25.35885167464116</v>
      </c>
      <c r="P39" s="7">
        <v>257</v>
      </c>
      <c r="Q39" s="7">
        <v>209</v>
      </c>
    </row>
    <row r="40" spans="1:17" s="11" customFormat="1" ht="15.75">
      <c r="A40" s="19" t="s">
        <v>30</v>
      </c>
      <c r="B40" s="20">
        <v>160</v>
      </c>
      <c r="C40" s="20">
        <f t="shared" si="8"/>
        <v>7</v>
      </c>
      <c r="D40" s="21">
        <f t="shared" si="9"/>
        <v>4.575163398692823</v>
      </c>
      <c r="E40" s="20">
        <f t="shared" si="10"/>
        <v>33</v>
      </c>
      <c r="F40" s="21">
        <f t="shared" si="11"/>
        <v>25.98425196850394</v>
      </c>
      <c r="G40" s="6"/>
      <c r="H40" s="6"/>
      <c r="I40" s="6"/>
      <c r="J40" s="6"/>
      <c r="K40" s="6"/>
      <c r="L40" s="6"/>
      <c r="M40" s="6"/>
      <c r="N40" s="6"/>
      <c r="O40" s="6"/>
      <c r="P40" s="13">
        <v>153</v>
      </c>
      <c r="Q40" s="13">
        <v>127</v>
      </c>
    </row>
    <row r="41" spans="1:17" s="6" customFormat="1" ht="15.75">
      <c r="A41" s="25" t="s">
        <v>31</v>
      </c>
      <c r="B41" s="26">
        <f>SUM(B35:B40)</f>
        <v>2014</v>
      </c>
      <c r="C41" s="26">
        <f t="shared" si="8"/>
        <v>85</v>
      </c>
      <c r="D41" s="27">
        <f t="shared" si="9"/>
        <v>4.406428201140471</v>
      </c>
      <c r="E41" s="26">
        <f t="shared" si="10"/>
        <v>355</v>
      </c>
      <c r="F41" s="27">
        <f t="shared" si="11"/>
        <v>21.39843279083786</v>
      </c>
      <c r="P41" s="14">
        <v>1929</v>
      </c>
      <c r="Q41" s="14">
        <v>1659</v>
      </c>
    </row>
    <row r="42" spans="1:17" s="16" customFormat="1" ht="28.5">
      <c r="A42" s="18" t="s">
        <v>32</v>
      </c>
      <c r="B42" s="28">
        <f>B41+B33+B25</f>
        <v>10800</v>
      </c>
      <c r="C42" s="28">
        <f t="shared" si="8"/>
        <v>286</v>
      </c>
      <c r="D42" s="29">
        <f t="shared" si="9"/>
        <v>2.7201826136579825</v>
      </c>
      <c r="E42" s="28">
        <f t="shared" si="10"/>
        <v>638</v>
      </c>
      <c r="F42" s="29">
        <f t="shared" si="11"/>
        <v>6.278291674867148</v>
      </c>
      <c r="G42" s="52"/>
      <c r="H42" s="52"/>
      <c r="I42" s="52"/>
      <c r="J42" s="52"/>
      <c r="K42" s="52"/>
      <c r="L42" s="52"/>
      <c r="M42" s="52"/>
      <c r="N42" s="52"/>
      <c r="O42" s="52"/>
      <c r="P42" s="17">
        <f>P41+P33+P25</f>
        <v>10514</v>
      </c>
      <c r="Q42" s="17">
        <f>Q41+Q33+Q25</f>
        <v>10162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8"/>
  <sheetViews>
    <sheetView zoomScale="85" zoomScaleNormal="85" workbookViewId="0" topLeftCell="A1">
      <pane xSplit="4" topLeftCell="E1" activePane="topRight" state="frozen"/>
      <selection pane="topLeft" activeCell="P35" sqref="P35:P40"/>
      <selection pane="topRight" activeCell="C6" sqref="C6:C7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6" t="s">
        <v>43</v>
      </c>
      <c r="B1" s="146"/>
      <c r="C1" s="146"/>
      <c r="D1" s="146"/>
    </row>
    <row r="2" spans="1:6" ht="15.75">
      <c r="A2" s="133" t="s">
        <v>73</v>
      </c>
      <c r="B2" s="133"/>
      <c r="C2" s="133"/>
      <c r="D2" s="133"/>
      <c r="E2" s="1"/>
      <c r="F2" s="1"/>
    </row>
    <row r="3" spans="1:4" ht="15.75">
      <c r="A3" s="147" t="s">
        <v>92</v>
      </c>
      <c r="B3" s="147"/>
      <c r="C3" s="147"/>
      <c r="D3" s="147"/>
    </row>
    <row r="4" spans="1:4" ht="9" customHeight="1">
      <c r="A4" s="31"/>
      <c r="B4" s="31"/>
      <c r="C4" s="31"/>
      <c r="D4" s="32"/>
    </row>
    <row r="5" spans="1:4" ht="21" customHeight="1">
      <c r="A5" s="154" t="s">
        <v>44</v>
      </c>
      <c r="B5" s="148" t="s">
        <v>45</v>
      </c>
      <c r="C5" s="151" t="s">
        <v>46</v>
      </c>
      <c r="D5" s="152"/>
    </row>
    <row r="6" spans="1:4" ht="28.5" customHeight="1">
      <c r="A6" s="155"/>
      <c r="B6" s="149"/>
      <c r="C6" s="148" t="s">
        <v>117</v>
      </c>
      <c r="D6" s="148" t="s">
        <v>47</v>
      </c>
    </row>
    <row r="7" spans="1:4" ht="26.25" customHeight="1">
      <c r="A7" s="156"/>
      <c r="B7" s="150"/>
      <c r="C7" s="150"/>
      <c r="D7" s="153"/>
    </row>
    <row r="8" spans="1:4" ht="24" customHeight="1">
      <c r="A8" s="33" t="s">
        <v>48</v>
      </c>
      <c r="B8" s="33"/>
      <c r="C8" s="33"/>
      <c r="D8" s="33"/>
    </row>
    <row r="9" spans="1:4" ht="15.75">
      <c r="A9" s="34" t="s">
        <v>49</v>
      </c>
      <c r="B9" s="35">
        <v>62509</v>
      </c>
      <c r="C9" s="36">
        <f>B9/$B$11*100</f>
        <v>56.54211102367191</v>
      </c>
      <c r="D9" s="36">
        <v>55.72836688109566</v>
      </c>
    </row>
    <row r="10" spans="1:4" s="40" customFormat="1" ht="15.75">
      <c r="A10" s="37" t="s">
        <v>50</v>
      </c>
      <c r="B10" s="38">
        <v>48044</v>
      </c>
      <c r="C10" s="39">
        <f aca="true" t="shared" si="0" ref="C10:C34">B10/$B$11*100</f>
        <v>43.45788897632809</v>
      </c>
      <c r="D10" s="39">
        <v>44.27163311890433</v>
      </c>
    </row>
    <row r="11" spans="1:4" s="44" customFormat="1" ht="20.25" customHeight="1">
      <c r="A11" s="41" t="s">
        <v>51</v>
      </c>
      <c r="B11" s="42">
        <f>SUM(B9:B10)</f>
        <v>110553</v>
      </c>
      <c r="C11" s="43">
        <f t="shared" si="0"/>
        <v>100</v>
      </c>
      <c r="D11" s="43">
        <f>'[1]regio'!$M46/'[1]regio'!$M$46*100</f>
        <v>100</v>
      </c>
    </row>
    <row r="12" spans="1:4" ht="24" customHeight="1">
      <c r="A12" s="45" t="s">
        <v>52</v>
      </c>
      <c r="B12" s="38"/>
      <c r="C12" s="39"/>
      <c r="D12" s="39"/>
    </row>
    <row r="13" spans="1:5" s="40" customFormat="1" ht="15.75">
      <c r="A13" s="77" t="s">
        <v>80</v>
      </c>
      <c r="B13" s="35">
        <v>5791</v>
      </c>
      <c r="C13" s="36">
        <f t="shared" si="0"/>
        <v>5.238211536548081</v>
      </c>
      <c r="D13" s="36">
        <v>5.8</v>
      </c>
      <c r="E13" s="50"/>
    </row>
    <row r="14" spans="1:4" ht="15.75">
      <c r="A14" s="76" t="s">
        <v>81</v>
      </c>
      <c r="B14" s="38">
        <v>15740</v>
      </c>
      <c r="C14" s="39">
        <f t="shared" si="0"/>
        <v>14.237515038036056</v>
      </c>
      <c r="D14" s="39">
        <v>14.1</v>
      </c>
    </row>
    <row r="15" spans="1:5" s="40" customFormat="1" ht="15.75">
      <c r="A15" s="77" t="s">
        <v>82</v>
      </c>
      <c r="B15" s="35">
        <v>30017</v>
      </c>
      <c r="C15" s="36">
        <f t="shared" si="0"/>
        <v>27.15168290322289</v>
      </c>
      <c r="D15" s="36">
        <v>27.7</v>
      </c>
      <c r="E15" s="78"/>
    </row>
    <row r="16" spans="1:4" ht="15.75">
      <c r="A16" s="76" t="s">
        <v>83</v>
      </c>
      <c r="B16" s="38">
        <v>27523</v>
      </c>
      <c r="C16" s="39">
        <f t="shared" si="0"/>
        <v>24.89575135907664</v>
      </c>
      <c r="D16" s="39">
        <v>24.5</v>
      </c>
    </row>
    <row r="17" spans="1:4" s="40" customFormat="1" ht="15.75">
      <c r="A17" s="77" t="s">
        <v>84</v>
      </c>
      <c r="B17" s="35">
        <v>25513</v>
      </c>
      <c r="C17" s="36">
        <f t="shared" si="0"/>
        <v>23.077618879632393</v>
      </c>
      <c r="D17" s="36">
        <v>22.8</v>
      </c>
    </row>
    <row r="18" spans="1:4" ht="15.75">
      <c r="A18" s="76" t="s">
        <v>85</v>
      </c>
      <c r="B18" s="38">
        <v>5969</v>
      </c>
      <c r="C18" s="39">
        <f t="shared" si="0"/>
        <v>5.399220283483939</v>
      </c>
      <c r="D18" s="39">
        <v>5.1</v>
      </c>
    </row>
    <row r="19" spans="1:4" s="49" customFormat="1" ht="22.5" customHeight="1">
      <c r="A19" s="41" t="s">
        <v>51</v>
      </c>
      <c r="B19" s="42">
        <f>SUM(B13:B18)</f>
        <v>110553</v>
      </c>
      <c r="C19" s="43">
        <f t="shared" si="0"/>
        <v>100</v>
      </c>
      <c r="D19" s="43">
        <f>SUM(D13:D18)</f>
        <v>99.99999999999999</v>
      </c>
    </row>
    <row r="20" spans="1:4" ht="23.25" customHeight="1">
      <c r="A20" s="45" t="s">
        <v>72</v>
      </c>
      <c r="B20" s="38"/>
      <c r="C20" s="39"/>
      <c r="D20" s="39"/>
    </row>
    <row r="21" spans="1:4" s="40" customFormat="1" ht="15.75">
      <c r="A21" s="34" t="s">
        <v>53</v>
      </c>
      <c r="B21" s="35">
        <v>10600</v>
      </c>
      <c r="C21" s="36">
        <f t="shared" si="0"/>
        <v>9.588161334382605</v>
      </c>
      <c r="D21" s="36">
        <v>10.21373728989417</v>
      </c>
    </row>
    <row r="22" spans="1:4" ht="15.75">
      <c r="A22" s="37" t="s">
        <v>54</v>
      </c>
      <c r="B22" s="38">
        <v>41588</v>
      </c>
      <c r="C22" s="39">
        <f t="shared" si="0"/>
        <v>37.618155997575826</v>
      </c>
      <c r="D22" s="39">
        <v>38.2558622120772</v>
      </c>
    </row>
    <row r="23" spans="1:4" s="40" customFormat="1" ht="15.75">
      <c r="A23" s="34" t="s">
        <v>55</v>
      </c>
      <c r="B23" s="35">
        <v>34773</v>
      </c>
      <c r="C23" s="36">
        <v>31.4</v>
      </c>
      <c r="D23" s="36">
        <v>30.266652832537872</v>
      </c>
    </row>
    <row r="24" spans="1:4" ht="15.75">
      <c r="A24" s="37" t="s">
        <v>56</v>
      </c>
      <c r="B24" s="38">
        <v>13766</v>
      </c>
      <c r="C24" s="39">
        <f t="shared" si="0"/>
        <v>12.451946125387824</v>
      </c>
      <c r="D24" s="39">
        <v>11.862419589126375</v>
      </c>
    </row>
    <row r="25" spans="1:4" s="40" customFormat="1" ht="15.75">
      <c r="A25" s="34" t="s">
        <v>57</v>
      </c>
      <c r="B25" s="35">
        <v>7137</v>
      </c>
      <c r="C25" s="36">
        <f t="shared" si="0"/>
        <v>6.455727117310249</v>
      </c>
      <c r="D25" s="36">
        <v>6.5947291969288235</v>
      </c>
    </row>
    <row r="26" spans="1:4" ht="15.75">
      <c r="A26" s="37" t="s">
        <v>58</v>
      </c>
      <c r="B26" s="38">
        <v>2689</v>
      </c>
      <c r="C26" s="39">
        <f t="shared" si="0"/>
        <v>2.432317530958002</v>
      </c>
      <c r="D26" s="39">
        <v>2.8065988794355676</v>
      </c>
    </row>
    <row r="27" spans="1:4" s="49" customFormat="1" ht="21" customHeight="1">
      <c r="A27" s="41" t="s">
        <v>51</v>
      </c>
      <c r="B27" s="42">
        <f>SUM(B21:B26)</f>
        <v>110553</v>
      </c>
      <c r="C27" s="43">
        <f t="shared" si="0"/>
        <v>100</v>
      </c>
      <c r="D27" s="43">
        <f>SUM(D21:D26)</f>
        <v>100</v>
      </c>
    </row>
    <row r="28" spans="1:4" ht="25.5" customHeight="1">
      <c r="A28" s="45" t="s">
        <v>59</v>
      </c>
      <c r="B28" s="38"/>
      <c r="C28" s="39"/>
      <c r="D28" s="39"/>
    </row>
    <row r="29" spans="1:4" s="40" customFormat="1" ht="15.75">
      <c r="A29" s="77" t="s">
        <v>86</v>
      </c>
      <c r="B29" s="35">
        <v>28263</v>
      </c>
      <c r="C29" s="36">
        <v>25.5</v>
      </c>
      <c r="D29" s="36">
        <v>23.65221000207512</v>
      </c>
    </row>
    <row r="30" spans="1:4" ht="15.75">
      <c r="A30" s="76" t="s">
        <v>87</v>
      </c>
      <c r="B30" s="38">
        <v>22225</v>
      </c>
      <c r="C30" s="39">
        <f>B30/$B$11*100</f>
        <v>20.103479778929565</v>
      </c>
      <c r="D30" s="39">
        <v>18.19879643079477</v>
      </c>
    </row>
    <row r="31" spans="1:4" s="40" customFormat="1" ht="15.75">
      <c r="A31" s="77" t="s">
        <v>88</v>
      </c>
      <c r="B31" s="35">
        <v>18428</v>
      </c>
      <c r="C31" s="36">
        <f>B31/$B$11*100</f>
        <v>16.668928025471946</v>
      </c>
      <c r="D31" s="36">
        <v>18.345092342809714</v>
      </c>
    </row>
    <row r="32" spans="1:4" ht="15.75">
      <c r="A32" s="76" t="s">
        <v>89</v>
      </c>
      <c r="B32" s="38">
        <v>17679</v>
      </c>
      <c r="C32" s="39">
        <f>B32/$B$11*100</f>
        <v>15.991424927410383</v>
      </c>
      <c r="D32" s="39">
        <v>20.04565262502594</v>
      </c>
    </row>
    <row r="33" spans="1:4" s="40" customFormat="1" ht="15.75">
      <c r="A33" s="77" t="s">
        <v>90</v>
      </c>
      <c r="B33" s="35">
        <v>23958</v>
      </c>
      <c r="C33" s="36">
        <f>B33/$B$11*100</f>
        <v>21.671053702748907</v>
      </c>
      <c r="D33" s="36">
        <v>19.758248599294458</v>
      </c>
    </row>
    <row r="34" spans="1:4" s="44" customFormat="1" ht="23.25" customHeight="1">
      <c r="A34" s="46" t="s">
        <v>51</v>
      </c>
      <c r="B34" s="47">
        <f>SUM(B29:B33)</f>
        <v>110553</v>
      </c>
      <c r="C34" s="48">
        <f t="shared" si="0"/>
        <v>100</v>
      </c>
      <c r="D34" s="48">
        <f>SUM(D29:D33)</f>
        <v>100</v>
      </c>
    </row>
    <row r="35" spans="1:4" ht="25.5" customHeight="1">
      <c r="A35" s="71" t="s">
        <v>74</v>
      </c>
      <c r="B35" s="72"/>
      <c r="C35" s="73"/>
      <c r="D35" s="73"/>
    </row>
    <row r="36" spans="1:4" ht="15.75">
      <c r="A36" s="74" t="s">
        <v>75</v>
      </c>
      <c r="B36" s="69">
        <v>22605</v>
      </c>
      <c r="C36" s="70">
        <v>20.5</v>
      </c>
      <c r="D36" s="107">
        <v>15.3</v>
      </c>
    </row>
    <row r="37" spans="1:4" ht="15.75">
      <c r="A37" s="75" t="s">
        <v>76</v>
      </c>
      <c r="B37" s="35">
        <v>11099</v>
      </c>
      <c r="C37" s="36">
        <v>10</v>
      </c>
      <c r="D37" s="34">
        <v>6.1</v>
      </c>
    </row>
    <row r="38" spans="1:4" ht="15.75">
      <c r="A38" s="74" t="s">
        <v>77</v>
      </c>
      <c r="B38" s="69">
        <v>39697</v>
      </c>
      <c r="C38" s="70">
        <f>B38/$B$40*100</f>
        <v>35.907664197262854</v>
      </c>
      <c r="D38" s="107">
        <v>44.2</v>
      </c>
    </row>
    <row r="39" spans="1:4" ht="15.75">
      <c r="A39" s="75" t="s">
        <v>78</v>
      </c>
      <c r="B39" s="35">
        <v>37152</v>
      </c>
      <c r="C39" s="36">
        <f>B39/$B$40*100</f>
        <v>33.605600933488915</v>
      </c>
      <c r="D39" s="34">
        <v>34.4</v>
      </c>
    </row>
    <row r="40" spans="1:4" s="44" customFormat="1" ht="22.5" customHeight="1">
      <c r="A40" s="66" t="s">
        <v>51</v>
      </c>
      <c r="B40" s="67">
        <f>SUM(B36:B39)</f>
        <v>110553</v>
      </c>
      <c r="C40" s="68">
        <f>SUM(C36:C39)</f>
        <v>100.01326513075176</v>
      </c>
      <c r="D40" s="68">
        <f>SUM(D36:D39)</f>
        <v>100</v>
      </c>
    </row>
    <row r="41" spans="3:4" ht="15.75">
      <c r="C41" s="51"/>
      <c r="D41" s="51"/>
    </row>
    <row r="42" spans="3:4" ht="15.75">
      <c r="C42" s="51"/>
      <c r="D42" s="51"/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  <row r="423" spans="3:4" ht="15.75">
      <c r="C423" s="51"/>
      <c r="D423" s="51"/>
    </row>
    <row r="424" spans="3:4" ht="15.75">
      <c r="C424" s="51"/>
      <c r="D424" s="51"/>
    </row>
    <row r="425" spans="3:4" ht="15.75">
      <c r="C425" s="51"/>
      <c r="D425" s="51"/>
    </row>
    <row r="426" spans="3:4" ht="15.75">
      <c r="C426" s="51"/>
      <c r="D426" s="51"/>
    </row>
    <row r="427" spans="3:4" ht="15.75">
      <c r="C427" s="51"/>
      <c r="D427" s="51"/>
    </row>
    <row r="428" spans="3:4" ht="15.75">
      <c r="C428" s="51"/>
      <c r="D428" s="5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C6" sqref="C6:C7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8.66015625" style="53" customWidth="1"/>
    <col min="4" max="4" width="18.16015625" style="53" customWidth="1"/>
    <col min="5" max="10" width="12" style="53" customWidth="1"/>
    <col min="11" max="11" width="17.16015625" style="53" customWidth="1"/>
    <col min="12" max="14" width="12" style="53" customWidth="1"/>
    <col min="15" max="15" width="15.33203125" style="53" customWidth="1"/>
    <col min="16" max="16384" width="12" style="53" customWidth="1"/>
  </cols>
  <sheetData>
    <row r="1" spans="1:4" ht="15.75">
      <c r="A1" s="157" t="s">
        <v>43</v>
      </c>
      <c r="B1" s="157"/>
      <c r="C1" s="157"/>
      <c r="D1" s="157"/>
    </row>
    <row r="2" spans="1:4" ht="15.75">
      <c r="A2" s="157" t="s">
        <v>70</v>
      </c>
      <c r="B2" s="157"/>
      <c r="C2" s="157"/>
      <c r="D2" s="157"/>
    </row>
    <row r="3" spans="1:4" ht="15.75">
      <c r="A3" s="147" t="s">
        <v>92</v>
      </c>
      <c r="B3" s="147"/>
      <c r="C3" s="147"/>
      <c r="D3" s="147"/>
    </row>
    <row r="4" spans="1:4" ht="15.75">
      <c r="A4" s="54"/>
      <c r="B4" s="54"/>
      <c r="C4" s="54"/>
      <c r="D4" s="55"/>
    </row>
    <row r="5" spans="1:4" ht="28.5" customHeight="1">
      <c r="A5" s="161" t="s">
        <v>44</v>
      </c>
      <c r="B5" s="119" t="s">
        <v>45</v>
      </c>
      <c r="C5" s="159" t="s">
        <v>46</v>
      </c>
      <c r="D5" s="160"/>
    </row>
    <row r="6" spans="1:4" ht="28.5" customHeight="1">
      <c r="A6" s="162"/>
      <c r="B6" s="120"/>
      <c r="C6" s="119" t="s">
        <v>117</v>
      </c>
      <c r="D6" s="119" t="s">
        <v>47</v>
      </c>
    </row>
    <row r="7" spans="1:4" ht="36" customHeight="1">
      <c r="A7" s="163"/>
      <c r="B7" s="158"/>
      <c r="C7" s="158"/>
      <c r="D7" s="158"/>
    </row>
    <row r="8" spans="1:4" ht="24" customHeight="1">
      <c r="A8" s="56" t="s">
        <v>48</v>
      </c>
      <c r="B8" s="56"/>
      <c r="C8" s="56"/>
      <c r="D8" s="56"/>
    </row>
    <row r="9" spans="1:4" ht="15.75">
      <c r="A9" s="57" t="s">
        <v>49</v>
      </c>
      <c r="B9" s="35">
        <v>39379</v>
      </c>
      <c r="C9" s="36">
        <f>B9/$B$11*100</f>
        <v>56.80264258719673</v>
      </c>
      <c r="D9" s="36">
        <v>56.40142325731845</v>
      </c>
    </row>
    <row r="10" spans="1:4" s="59" customFormat="1" ht="15.75">
      <c r="A10" s="58" t="s">
        <v>50</v>
      </c>
      <c r="B10" s="38">
        <v>29947</v>
      </c>
      <c r="C10" s="39">
        <f>B10/$B$11*100</f>
        <v>43.19735741280328</v>
      </c>
      <c r="D10" s="39">
        <v>43.598576742681544</v>
      </c>
    </row>
    <row r="11" spans="1:4" s="61" customFormat="1" ht="20.25" customHeight="1">
      <c r="A11" s="60" t="s">
        <v>51</v>
      </c>
      <c r="B11" s="42">
        <f>SUM(B9:B10)</f>
        <v>69326</v>
      </c>
      <c r="C11" s="43">
        <f>B11/$B$11*100</f>
        <v>100</v>
      </c>
      <c r="D11" s="43">
        <f>SUM(D9:D10)</f>
        <v>100</v>
      </c>
    </row>
    <row r="12" spans="1:4" ht="24" customHeight="1">
      <c r="A12" s="62" t="s">
        <v>52</v>
      </c>
      <c r="B12" s="38"/>
      <c r="C12" s="39"/>
      <c r="D12" s="39"/>
    </row>
    <row r="13" spans="1:5" s="59" customFormat="1" ht="15.75">
      <c r="A13" s="57" t="s">
        <v>80</v>
      </c>
      <c r="B13" s="35">
        <v>3766</v>
      </c>
      <c r="C13" s="36">
        <f aca="true" t="shared" si="0" ref="C13:C19">B13/$B$11*100</f>
        <v>5.432305339987884</v>
      </c>
      <c r="D13" s="36">
        <v>6.1</v>
      </c>
      <c r="E13" s="64"/>
    </row>
    <row r="14" spans="1:4" ht="15.75">
      <c r="A14" s="58" t="s">
        <v>81</v>
      </c>
      <c r="B14" s="38">
        <v>10143</v>
      </c>
      <c r="C14" s="39">
        <f t="shared" si="0"/>
        <v>14.630874419409745</v>
      </c>
      <c r="D14" s="39">
        <v>14.6</v>
      </c>
    </row>
    <row r="15" spans="1:4" s="59" customFormat="1" ht="15.75">
      <c r="A15" s="57" t="s">
        <v>82</v>
      </c>
      <c r="B15" s="35">
        <v>18417</v>
      </c>
      <c r="C15" s="36">
        <f t="shared" si="0"/>
        <v>26.565790612468625</v>
      </c>
      <c r="D15" s="36">
        <v>27.3</v>
      </c>
    </row>
    <row r="16" spans="1:4" ht="15.75">
      <c r="A16" s="58" t="s">
        <v>83</v>
      </c>
      <c r="B16" s="38">
        <v>17628</v>
      </c>
      <c r="C16" s="39">
        <f t="shared" si="0"/>
        <v>25.42768946715518</v>
      </c>
      <c r="D16" s="39">
        <v>25</v>
      </c>
    </row>
    <row r="17" spans="1:4" s="59" customFormat="1" ht="15.75">
      <c r="A17" s="57" t="s">
        <v>84</v>
      </c>
      <c r="B17" s="35">
        <v>15793</v>
      </c>
      <c r="C17" s="36">
        <f t="shared" si="0"/>
        <v>22.780774889651788</v>
      </c>
      <c r="D17" s="36">
        <v>22.3</v>
      </c>
    </row>
    <row r="18" spans="1:4" ht="15.75">
      <c r="A18" s="58" t="s">
        <v>85</v>
      </c>
      <c r="B18" s="38">
        <v>3579</v>
      </c>
      <c r="C18" s="39">
        <f t="shared" si="0"/>
        <v>5.162565271326775</v>
      </c>
      <c r="D18" s="39">
        <v>4.7</v>
      </c>
    </row>
    <row r="19" spans="1:4" s="63" customFormat="1" ht="22.5" customHeight="1">
      <c r="A19" s="60" t="s">
        <v>51</v>
      </c>
      <c r="B19" s="42">
        <f>SUM(B13:B18)</f>
        <v>69326</v>
      </c>
      <c r="C19" s="43">
        <f t="shared" si="0"/>
        <v>100</v>
      </c>
      <c r="D19" s="43">
        <f>SUM(D13:D18)</f>
        <v>100</v>
      </c>
    </row>
    <row r="20" spans="1:4" ht="23.25" customHeight="1">
      <c r="A20" s="62" t="s">
        <v>72</v>
      </c>
      <c r="B20" s="38"/>
      <c r="C20" s="39"/>
      <c r="D20" s="39"/>
    </row>
    <row r="21" spans="1:4" s="59" customFormat="1" ht="15.75">
      <c r="A21" s="57" t="s">
        <v>53</v>
      </c>
      <c r="B21" s="35">
        <v>7151</v>
      </c>
      <c r="C21" s="36">
        <f aca="true" t="shared" si="1" ref="C21:C27">B21/$B$11*100</f>
        <v>10.315033320832011</v>
      </c>
      <c r="D21" s="36">
        <v>10.389778424712922</v>
      </c>
    </row>
    <row r="22" spans="1:4" ht="15.75">
      <c r="A22" s="58" t="s">
        <v>54</v>
      </c>
      <c r="B22" s="38">
        <v>26175</v>
      </c>
      <c r="C22" s="39">
        <f t="shared" si="1"/>
        <v>37.75639731125408</v>
      </c>
      <c r="D22" s="39">
        <v>38.5</v>
      </c>
    </row>
    <row r="23" spans="1:4" s="59" customFormat="1" ht="15.75">
      <c r="A23" s="57" t="s">
        <v>55</v>
      </c>
      <c r="B23" s="35">
        <v>22016</v>
      </c>
      <c r="C23" s="36">
        <f t="shared" si="1"/>
        <v>31.757205088999797</v>
      </c>
      <c r="D23" s="36">
        <v>30.7</v>
      </c>
    </row>
    <row r="24" spans="1:4" ht="15.75">
      <c r="A24" s="58" t="s">
        <v>56</v>
      </c>
      <c r="B24" s="38">
        <v>8041</v>
      </c>
      <c r="C24" s="39">
        <f t="shared" si="1"/>
        <v>11.59882295242766</v>
      </c>
      <c r="D24" s="39">
        <v>11.3</v>
      </c>
    </row>
    <row r="25" spans="1:4" s="59" customFormat="1" ht="15.75">
      <c r="A25" s="57" t="s">
        <v>57</v>
      </c>
      <c r="B25" s="35">
        <v>4362</v>
      </c>
      <c r="C25" s="36">
        <f t="shared" si="1"/>
        <v>6.292011655078903</v>
      </c>
      <c r="D25" s="36">
        <v>6.5</v>
      </c>
    </row>
    <row r="26" spans="1:4" ht="15.75">
      <c r="A26" s="58" t="s">
        <v>58</v>
      </c>
      <c r="B26" s="38">
        <v>1581</v>
      </c>
      <c r="C26" s="39">
        <f t="shared" si="1"/>
        <v>2.2805296714075527</v>
      </c>
      <c r="D26" s="39">
        <v>2.6</v>
      </c>
    </row>
    <row r="27" spans="1:4" s="63" customFormat="1" ht="21" customHeight="1">
      <c r="A27" s="60" t="s">
        <v>51</v>
      </c>
      <c r="B27" s="42">
        <f>SUM(B21:B26)</f>
        <v>69326</v>
      </c>
      <c r="C27" s="43">
        <f t="shared" si="1"/>
        <v>100</v>
      </c>
      <c r="D27" s="43">
        <f>SUM(D21:D26)</f>
        <v>99.98977842471291</v>
      </c>
    </row>
    <row r="28" spans="1:4" ht="25.5" customHeight="1">
      <c r="A28" s="62" t="s">
        <v>59</v>
      </c>
      <c r="B28" s="38"/>
      <c r="C28" s="39"/>
      <c r="D28" s="39"/>
    </row>
    <row r="29" spans="1:4" ht="15.75">
      <c r="A29" s="77" t="s">
        <v>86</v>
      </c>
      <c r="B29" s="35">
        <v>16047</v>
      </c>
      <c r="C29" s="36">
        <f aca="true" t="shared" si="2" ref="C29:C38">B29/$B$11*100</f>
        <v>23.147159795747626</v>
      </c>
      <c r="D29" s="36">
        <v>21.88905062267508</v>
      </c>
    </row>
    <row r="30" spans="1:4" ht="15.75">
      <c r="A30" s="76" t="s">
        <v>87</v>
      </c>
      <c r="B30" s="38">
        <v>13229</v>
      </c>
      <c r="C30" s="39">
        <f t="shared" si="2"/>
        <v>19.082306782448143</v>
      </c>
      <c r="D30" s="39">
        <v>17.436519488921235</v>
      </c>
    </row>
    <row r="31" spans="1:4" ht="15.75">
      <c r="A31" s="77" t="s">
        <v>88</v>
      </c>
      <c r="B31" s="35">
        <v>11616</v>
      </c>
      <c r="C31" s="36">
        <f t="shared" si="2"/>
        <v>16.755618382713557</v>
      </c>
      <c r="D31" s="36">
        <v>18.07051593077794</v>
      </c>
    </row>
    <row r="32" spans="1:4" ht="15.75">
      <c r="A32" s="76" t="s">
        <v>89</v>
      </c>
      <c r="B32" s="38">
        <v>11506</v>
      </c>
      <c r="C32" s="39">
        <f t="shared" si="2"/>
        <v>16.596947754089374</v>
      </c>
      <c r="D32" s="39">
        <v>20.608119036066636</v>
      </c>
    </row>
    <row r="33" spans="1:4" s="59" customFormat="1" ht="15.75">
      <c r="A33" s="77" t="s">
        <v>90</v>
      </c>
      <c r="B33" s="35">
        <v>16928</v>
      </c>
      <c r="C33" s="36">
        <f t="shared" si="2"/>
        <v>24.4179672850013</v>
      </c>
      <c r="D33" s="36">
        <v>21.995794921559114</v>
      </c>
    </row>
    <row r="34" spans="1:4" s="61" customFormat="1" ht="22.5" customHeight="1">
      <c r="A34" s="46" t="s">
        <v>51</v>
      </c>
      <c r="B34" s="47">
        <f>SUM(B29:B33)</f>
        <v>69326</v>
      </c>
      <c r="C34" s="48">
        <f t="shared" si="2"/>
        <v>100</v>
      </c>
      <c r="D34" s="48">
        <f>SUM(D29:D33)</f>
        <v>100</v>
      </c>
    </row>
    <row r="35" spans="1:4" ht="25.5" customHeight="1">
      <c r="A35" s="71" t="s">
        <v>74</v>
      </c>
      <c r="B35" s="72"/>
      <c r="C35" s="73"/>
      <c r="D35" s="73"/>
    </row>
    <row r="36" spans="1:4" ht="15.75">
      <c r="A36" s="74" t="s">
        <v>75</v>
      </c>
      <c r="B36" s="69">
        <v>11834</v>
      </c>
      <c r="C36" s="39">
        <f t="shared" si="2"/>
        <v>17.07007471944148</v>
      </c>
      <c r="D36" s="70">
        <v>13.1</v>
      </c>
    </row>
    <row r="37" spans="1:4" ht="15.75">
      <c r="A37" s="75" t="s">
        <v>76</v>
      </c>
      <c r="B37" s="35">
        <v>6362</v>
      </c>
      <c r="C37" s="36">
        <f>B37/$B$11*100</f>
        <v>9.176932175518566</v>
      </c>
      <c r="D37" s="36">
        <v>5.2</v>
      </c>
    </row>
    <row r="38" spans="1:4" ht="15.75">
      <c r="A38" s="74" t="s">
        <v>77</v>
      </c>
      <c r="B38" s="69">
        <v>27977</v>
      </c>
      <c r="C38" s="39">
        <f t="shared" si="2"/>
        <v>40.355710700170214</v>
      </c>
      <c r="D38" s="70">
        <v>48</v>
      </c>
    </row>
    <row r="39" spans="1:4" ht="15.75">
      <c r="A39" s="75" t="s">
        <v>78</v>
      </c>
      <c r="B39" s="35">
        <v>23153</v>
      </c>
      <c r="C39" s="36">
        <f>B39/$B$11*100</f>
        <v>33.39728240486974</v>
      </c>
      <c r="D39" s="36">
        <v>33.7</v>
      </c>
    </row>
    <row r="40" spans="1:4" ht="15.75">
      <c r="A40" s="66" t="s">
        <v>51</v>
      </c>
      <c r="B40" s="67">
        <f>SUM(B36:B39)</f>
        <v>69326</v>
      </c>
      <c r="C40" s="68">
        <f>SUM(C36:C39)</f>
        <v>100</v>
      </c>
      <c r="D40" s="68">
        <f>SUM(D36:D39)</f>
        <v>100</v>
      </c>
    </row>
    <row r="41" spans="3:4" ht="15.75">
      <c r="C41" s="65"/>
      <c r="D41" s="65"/>
    </row>
    <row r="42" spans="3:4" ht="15.75">
      <c r="C42" s="65"/>
      <c r="D42" s="65"/>
    </row>
    <row r="43" spans="3:4" ht="15.75">
      <c r="C43" s="65"/>
      <c r="D43" s="65"/>
    </row>
    <row r="44" spans="3:4" ht="15.75">
      <c r="C44" s="65"/>
      <c r="D44" s="65"/>
    </row>
    <row r="45" spans="3:4" ht="15.75">
      <c r="C45" s="65"/>
      <c r="D45" s="65"/>
    </row>
    <row r="46" spans="3:4" ht="15.75">
      <c r="C46" s="65"/>
      <c r="D46" s="65"/>
    </row>
    <row r="47" spans="3:4" ht="15.75">
      <c r="C47" s="65"/>
      <c r="D47" s="65"/>
    </row>
    <row r="48" spans="3:4" ht="15.75">
      <c r="C48" s="65"/>
      <c r="D48" s="65"/>
    </row>
    <row r="49" spans="3:4" ht="15.75">
      <c r="C49" s="65"/>
      <c r="D49" s="65"/>
    </row>
    <row r="50" spans="3:4" ht="15.75">
      <c r="C50" s="65"/>
      <c r="D50" s="65"/>
    </row>
    <row r="51" spans="3:4" ht="15.75">
      <c r="C51" s="65"/>
      <c r="D51" s="65"/>
    </row>
    <row r="52" spans="3:4" ht="15.75">
      <c r="C52" s="65"/>
      <c r="D52" s="65"/>
    </row>
    <row r="53" spans="3:4" ht="15.75">
      <c r="C53" s="65"/>
      <c r="D53" s="65"/>
    </row>
    <row r="54" spans="3:4" ht="15.75">
      <c r="C54" s="65"/>
      <c r="D54" s="65"/>
    </row>
    <row r="55" spans="3:4" ht="15.75">
      <c r="C55" s="65"/>
      <c r="D55" s="65"/>
    </row>
    <row r="56" spans="3:4" ht="15.75">
      <c r="C56" s="65"/>
      <c r="D56" s="65"/>
    </row>
    <row r="57" spans="3:4" ht="15.75">
      <c r="C57" s="65"/>
      <c r="D57" s="65"/>
    </row>
    <row r="58" spans="3:4" ht="15.75">
      <c r="C58" s="65"/>
      <c r="D58" s="65"/>
    </row>
    <row r="59" spans="3:4" ht="15.75">
      <c r="C59" s="65"/>
      <c r="D59" s="65"/>
    </row>
    <row r="60" spans="3:4" ht="15.75">
      <c r="C60" s="65"/>
      <c r="D60" s="65"/>
    </row>
    <row r="61" spans="3:4" ht="15.75">
      <c r="C61" s="65"/>
      <c r="D61" s="65"/>
    </row>
    <row r="62" spans="3:4" ht="15.75">
      <c r="C62" s="65"/>
      <c r="D62" s="65"/>
    </row>
    <row r="63" spans="3:4" ht="15.75">
      <c r="C63" s="65"/>
      <c r="D63" s="65"/>
    </row>
    <row r="64" spans="3:4" ht="15.75">
      <c r="C64" s="65"/>
      <c r="D64" s="65"/>
    </row>
    <row r="65" spans="3:4" ht="15.75">
      <c r="C65" s="65"/>
      <c r="D65" s="65"/>
    </row>
    <row r="66" spans="3:4" ht="15.75">
      <c r="C66" s="65"/>
      <c r="D66" s="65"/>
    </row>
    <row r="67" spans="3:4" ht="15.75">
      <c r="C67" s="65"/>
      <c r="D67" s="65"/>
    </row>
    <row r="68" spans="3:4" ht="15.75">
      <c r="C68" s="65"/>
      <c r="D68" s="65"/>
    </row>
    <row r="69" spans="3:4" ht="15.75">
      <c r="C69" s="65"/>
      <c r="D69" s="65"/>
    </row>
    <row r="70" spans="3:4" ht="15.75">
      <c r="C70" s="65"/>
      <c r="D70" s="65"/>
    </row>
    <row r="71" spans="3:4" ht="15.75">
      <c r="C71" s="65"/>
      <c r="D71" s="65"/>
    </row>
    <row r="72" spans="3:4" ht="15.75">
      <c r="C72" s="65"/>
      <c r="D72" s="65"/>
    </row>
    <row r="73" spans="3:4" ht="15.75">
      <c r="C73" s="65"/>
      <c r="D73" s="65"/>
    </row>
    <row r="74" spans="3:4" ht="15.75">
      <c r="C74" s="65"/>
      <c r="D74" s="65"/>
    </row>
    <row r="75" spans="3:4" ht="15.75">
      <c r="C75" s="65"/>
      <c r="D75" s="65"/>
    </row>
    <row r="76" spans="3:4" ht="15.75">
      <c r="C76" s="65"/>
      <c r="D76" s="65"/>
    </row>
    <row r="77" spans="3:4" ht="15.75">
      <c r="C77" s="65"/>
      <c r="D77" s="65"/>
    </row>
    <row r="78" spans="3:4" ht="15.75">
      <c r="C78" s="65"/>
      <c r="D78" s="65"/>
    </row>
    <row r="79" spans="3:4" ht="15.75">
      <c r="C79" s="65"/>
      <c r="D79" s="65"/>
    </row>
    <row r="80" spans="3:4" ht="15.75">
      <c r="C80" s="65"/>
      <c r="D80" s="65"/>
    </row>
    <row r="81" spans="3:4" ht="15.75">
      <c r="C81" s="65"/>
      <c r="D81" s="65"/>
    </row>
    <row r="82" spans="3:4" ht="15.75">
      <c r="C82" s="65"/>
      <c r="D82" s="65"/>
    </row>
    <row r="83" spans="3:4" ht="15.75">
      <c r="C83" s="65"/>
      <c r="D83" s="65"/>
    </row>
    <row r="84" spans="3:4" ht="15.75">
      <c r="C84" s="65"/>
      <c r="D84" s="65"/>
    </row>
    <row r="85" spans="3:4" ht="15.75">
      <c r="C85" s="65"/>
      <c r="D85" s="65"/>
    </row>
    <row r="86" spans="3:4" ht="15.75">
      <c r="C86" s="65"/>
      <c r="D86" s="65"/>
    </row>
    <row r="87" spans="3:4" ht="15.75">
      <c r="C87" s="65"/>
      <c r="D87" s="65"/>
    </row>
    <row r="88" spans="3:4" ht="15.75">
      <c r="C88" s="65"/>
      <c r="D88" s="65"/>
    </row>
    <row r="89" spans="3:4" ht="15.75">
      <c r="C89" s="65"/>
      <c r="D89" s="65"/>
    </row>
    <row r="90" spans="3:4" ht="15.75">
      <c r="C90" s="65"/>
      <c r="D90" s="65"/>
    </row>
    <row r="91" spans="3:4" ht="15.75">
      <c r="C91" s="65"/>
      <c r="D91" s="65"/>
    </row>
    <row r="92" spans="3:4" ht="15.75">
      <c r="C92" s="65"/>
      <c r="D92" s="65"/>
    </row>
    <row r="93" spans="3:4" ht="15.75">
      <c r="C93" s="65"/>
      <c r="D93" s="65"/>
    </row>
    <row r="94" spans="3:4" ht="15.75">
      <c r="C94" s="65"/>
      <c r="D94" s="65"/>
    </row>
    <row r="95" spans="3:4" ht="15.75">
      <c r="C95" s="65"/>
      <c r="D95" s="65"/>
    </row>
    <row r="96" spans="3:4" ht="15.75">
      <c r="C96" s="65"/>
      <c r="D96" s="65"/>
    </row>
    <row r="97" spans="3:4" ht="15.75">
      <c r="C97" s="65"/>
      <c r="D97" s="65"/>
    </row>
    <row r="98" spans="3:4" ht="15.75">
      <c r="C98" s="65"/>
      <c r="D98" s="65"/>
    </row>
    <row r="99" spans="3:4" ht="15.75">
      <c r="C99" s="65"/>
      <c r="D99" s="65"/>
    </row>
    <row r="100" spans="3:4" ht="15.75">
      <c r="C100" s="65"/>
      <c r="D100" s="65"/>
    </row>
    <row r="101" spans="3:4" ht="15.75">
      <c r="C101" s="65"/>
      <c r="D101" s="65"/>
    </row>
    <row r="102" spans="3:4" ht="15.75">
      <c r="C102" s="65"/>
      <c r="D102" s="65"/>
    </row>
    <row r="103" spans="3:4" ht="15.75">
      <c r="C103" s="65"/>
      <c r="D103" s="65"/>
    </row>
    <row r="104" spans="3:4" ht="15.75">
      <c r="C104" s="65"/>
      <c r="D104" s="65"/>
    </row>
    <row r="105" spans="3:4" ht="15.75">
      <c r="C105" s="65"/>
      <c r="D105" s="65"/>
    </row>
    <row r="106" spans="3:4" ht="15.75">
      <c r="C106" s="65"/>
      <c r="D106" s="65"/>
    </row>
    <row r="107" spans="3:4" ht="15.75">
      <c r="C107" s="65"/>
      <c r="D107" s="65"/>
    </row>
    <row r="108" spans="3:4" ht="15.75">
      <c r="C108" s="65"/>
      <c r="D108" s="65"/>
    </row>
    <row r="109" spans="3:4" ht="15.75">
      <c r="C109" s="65"/>
      <c r="D109" s="65"/>
    </row>
    <row r="110" spans="3:4" ht="15.75">
      <c r="C110" s="65"/>
      <c r="D110" s="65"/>
    </row>
    <row r="111" spans="3:4" ht="15.75">
      <c r="C111" s="65"/>
      <c r="D111" s="65"/>
    </row>
    <row r="112" spans="3:4" ht="15.75">
      <c r="C112" s="65"/>
      <c r="D112" s="65"/>
    </row>
    <row r="113" spans="3:4" ht="15.75">
      <c r="C113" s="65"/>
      <c r="D113" s="65"/>
    </row>
    <row r="114" spans="3:4" ht="15.75">
      <c r="C114" s="65"/>
      <c r="D114" s="65"/>
    </row>
    <row r="115" spans="3:4" ht="15.75">
      <c r="C115" s="65"/>
      <c r="D115" s="65"/>
    </row>
    <row r="116" spans="3:4" ht="15.75">
      <c r="C116" s="65"/>
      <c r="D116" s="65"/>
    </row>
    <row r="117" spans="3:4" ht="15.75">
      <c r="C117" s="65"/>
      <c r="D117" s="65"/>
    </row>
    <row r="118" spans="3:4" ht="15.75">
      <c r="C118" s="65"/>
      <c r="D118" s="65"/>
    </row>
    <row r="119" spans="3:4" ht="15.75">
      <c r="C119" s="65"/>
      <c r="D119" s="65"/>
    </row>
    <row r="120" spans="3:4" ht="15.75">
      <c r="C120" s="65"/>
      <c r="D120" s="65"/>
    </row>
    <row r="121" spans="3:4" ht="15.75">
      <c r="C121" s="65"/>
      <c r="D121" s="65"/>
    </row>
    <row r="122" spans="3:4" ht="15.75">
      <c r="C122" s="65"/>
      <c r="D122" s="65"/>
    </row>
    <row r="123" spans="3:4" ht="15.75">
      <c r="C123" s="65"/>
      <c r="D123" s="65"/>
    </row>
    <row r="124" spans="3:4" ht="15.75">
      <c r="C124" s="65"/>
      <c r="D124" s="65"/>
    </row>
    <row r="125" spans="3:4" ht="15.75">
      <c r="C125" s="65"/>
      <c r="D125" s="65"/>
    </row>
    <row r="126" spans="3:4" ht="15.75">
      <c r="C126" s="65"/>
      <c r="D126" s="65"/>
    </row>
    <row r="127" spans="3:4" ht="15.75">
      <c r="C127" s="65"/>
      <c r="D127" s="65"/>
    </row>
    <row r="128" spans="3:4" ht="15.75">
      <c r="C128" s="65"/>
      <c r="D128" s="65"/>
    </row>
    <row r="129" spans="3:4" ht="15.75">
      <c r="C129" s="65"/>
      <c r="D129" s="65"/>
    </row>
    <row r="130" spans="3:4" ht="15.75">
      <c r="C130" s="65"/>
      <c r="D130" s="65"/>
    </row>
    <row r="131" spans="3:4" ht="15.75">
      <c r="C131" s="65"/>
      <c r="D131" s="65"/>
    </row>
    <row r="132" spans="3:4" ht="15.75">
      <c r="C132" s="65"/>
      <c r="D132" s="65"/>
    </row>
    <row r="133" spans="3:4" ht="15.75">
      <c r="C133" s="65"/>
      <c r="D133" s="65"/>
    </row>
    <row r="134" spans="3:4" ht="15.75">
      <c r="C134" s="65"/>
      <c r="D134" s="65"/>
    </row>
    <row r="135" spans="3:4" ht="15.75">
      <c r="C135" s="65"/>
      <c r="D135" s="65"/>
    </row>
    <row r="136" spans="3:4" ht="15.75">
      <c r="C136" s="65"/>
      <c r="D136" s="65"/>
    </row>
    <row r="137" spans="3:4" ht="15.75">
      <c r="C137" s="65"/>
      <c r="D137" s="65"/>
    </row>
    <row r="138" spans="3:4" ht="15.75">
      <c r="C138" s="65"/>
      <c r="D138" s="65"/>
    </row>
    <row r="139" spans="3:4" ht="15.75">
      <c r="C139" s="65"/>
      <c r="D139" s="65"/>
    </row>
    <row r="140" spans="3:4" ht="15.75">
      <c r="C140" s="65"/>
      <c r="D140" s="65"/>
    </row>
    <row r="141" spans="3:4" ht="15.75">
      <c r="C141" s="65"/>
      <c r="D141" s="65"/>
    </row>
    <row r="142" spans="3:4" ht="15.75">
      <c r="C142" s="65"/>
      <c r="D142" s="65"/>
    </row>
    <row r="143" spans="3:4" ht="15.75">
      <c r="C143" s="65"/>
      <c r="D143" s="65"/>
    </row>
    <row r="144" spans="3:4" ht="15.75">
      <c r="C144" s="65"/>
      <c r="D144" s="65"/>
    </row>
    <row r="145" spans="3:4" ht="15.75">
      <c r="C145" s="65"/>
      <c r="D145" s="65"/>
    </row>
    <row r="146" spans="3:4" ht="15.75">
      <c r="C146" s="65"/>
      <c r="D146" s="65"/>
    </row>
    <row r="147" spans="3:4" ht="15.75">
      <c r="C147" s="65"/>
      <c r="D147" s="65"/>
    </row>
    <row r="148" spans="3:4" ht="15.75">
      <c r="C148" s="65"/>
      <c r="D148" s="65"/>
    </row>
    <row r="149" spans="3:4" ht="15.75">
      <c r="C149" s="65"/>
      <c r="D149" s="65"/>
    </row>
    <row r="150" spans="3:4" ht="15.75">
      <c r="C150" s="65"/>
      <c r="D150" s="65"/>
    </row>
    <row r="151" spans="3:4" ht="15.75">
      <c r="C151" s="65"/>
      <c r="D151" s="65"/>
    </row>
    <row r="152" spans="3:4" ht="15.75">
      <c r="C152" s="65"/>
      <c r="D152" s="65"/>
    </row>
    <row r="153" spans="3:4" ht="15.75">
      <c r="C153" s="65"/>
      <c r="D153" s="65"/>
    </row>
    <row r="154" spans="3:4" ht="15.75">
      <c r="C154" s="65"/>
      <c r="D154" s="65"/>
    </row>
    <row r="155" spans="3:4" ht="15.75">
      <c r="C155" s="65"/>
      <c r="D155" s="65"/>
    </row>
    <row r="156" spans="3:4" ht="15.75">
      <c r="C156" s="65"/>
      <c r="D156" s="65"/>
    </row>
    <row r="157" spans="3:4" ht="15.75">
      <c r="C157" s="65"/>
      <c r="D157" s="65"/>
    </row>
    <row r="158" spans="3:4" ht="15.75">
      <c r="C158" s="65"/>
      <c r="D158" s="65"/>
    </row>
    <row r="159" spans="3:4" ht="15.75">
      <c r="C159" s="65"/>
      <c r="D159" s="65"/>
    </row>
    <row r="160" spans="3:4" ht="15.75">
      <c r="C160" s="65"/>
      <c r="D160" s="65"/>
    </row>
    <row r="161" spans="3:4" ht="15.75">
      <c r="C161" s="65"/>
      <c r="D161" s="65"/>
    </row>
    <row r="162" spans="3:4" ht="15.75">
      <c r="C162" s="65"/>
      <c r="D162" s="65"/>
    </row>
    <row r="163" spans="3:4" ht="15.75">
      <c r="C163" s="65"/>
      <c r="D163" s="65"/>
    </row>
    <row r="164" spans="3:4" ht="15.75">
      <c r="C164" s="65"/>
      <c r="D164" s="65"/>
    </row>
    <row r="165" spans="3:4" ht="15.75">
      <c r="C165" s="65"/>
      <c r="D165" s="65"/>
    </row>
    <row r="166" spans="3:4" ht="15.75">
      <c r="C166" s="65"/>
      <c r="D166" s="65"/>
    </row>
    <row r="167" spans="3:4" ht="15.75">
      <c r="C167" s="65"/>
      <c r="D167" s="65"/>
    </row>
    <row r="168" spans="3:4" ht="15.75">
      <c r="C168" s="65"/>
      <c r="D168" s="65"/>
    </row>
    <row r="169" spans="3:4" ht="15.75">
      <c r="C169" s="65"/>
      <c r="D169" s="65"/>
    </row>
    <row r="170" spans="3:4" ht="15.75">
      <c r="C170" s="65"/>
      <c r="D170" s="65"/>
    </row>
    <row r="171" spans="3:4" ht="15.75">
      <c r="C171" s="65"/>
      <c r="D171" s="65"/>
    </row>
    <row r="172" spans="3:4" ht="15.75">
      <c r="C172" s="65"/>
      <c r="D172" s="65"/>
    </row>
    <row r="173" spans="3:4" ht="15.75">
      <c r="C173" s="65"/>
      <c r="D173" s="65"/>
    </row>
    <row r="174" spans="3:4" ht="15.75">
      <c r="C174" s="65"/>
      <c r="D174" s="65"/>
    </row>
    <row r="175" spans="3:4" ht="15.75">
      <c r="C175" s="65"/>
      <c r="D175" s="65"/>
    </row>
    <row r="176" spans="3:4" ht="15.75">
      <c r="C176" s="65"/>
      <c r="D176" s="65"/>
    </row>
    <row r="177" spans="3:4" ht="15.75">
      <c r="C177" s="65"/>
      <c r="D177" s="65"/>
    </row>
    <row r="178" spans="3:4" ht="15.75">
      <c r="C178" s="65"/>
      <c r="D178" s="65"/>
    </row>
    <row r="179" spans="3:4" ht="15.75">
      <c r="C179" s="65"/>
      <c r="D179" s="65"/>
    </row>
    <row r="180" spans="3:4" ht="15.75">
      <c r="C180" s="65"/>
      <c r="D180" s="65"/>
    </row>
    <row r="181" spans="3:4" ht="15.75">
      <c r="C181" s="65"/>
      <c r="D181" s="65"/>
    </row>
    <row r="182" spans="3:4" ht="15.75">
      <c r="C182" s="65"/>
      <c r="D182" s="65"/>
    </row>
    <row r="183" spans="3:4" ht="15.75">
      <c r="C183" s="65"/>
      <c r="D183" s="65"/>
    </row>
    <row r="184" spans="3:4" ht="15.75">
      <c r="C184" s="65"/>
      <c r="D184" s="65"/>
    </row>
    <row r="185" spans="3:4" ht="15.75">
      <c r="C185" s="65"/>
      <c r="D185" s="65"/>
    </row>
    <row r="186" spans="3:4" ht="15.75">
      <c r="C186" s="65"/>
      <c r="D186" s="65"/>
    </row>
    <row r="187" spans="3:4" ht="15.75">
      <c r="C187" s="65"/>
      <c r="D187" s="65"/>
    </row>
    <row r="188" spans="3:4" ht="15.75">
      <c r="C188" s="65"/>
      <c r="D188" s="65"/>
    </row>
    <row r="189" spans="3:4" ht="15.75">
      <c r="C189" s="65"/>
      <c r="D189" s="65"/>
    </row>
    <row r="190" spans="3:4" ht="15.75">
      <c r="C190" s="65"/>
      <c r="D190" s="65"/>
    </row>
    <row r="191" spans="3:4" ht="15.75">
      <c r="C191" s="65"/>
      <c r="D191" s="65"/>
    </row>
    <row r="192" spans="3:4" ht="15.75">
      <c r="C192" s="65"/>
      <c r="D192" s="65"/>
    </row>
    <row r="193" spans="3:4" ht="15.75">
      <c r="C193" s="65"/>
      <c r="D193" s="65"/>
    </row>
    <row r="194" spans="3:4" ht="15.75">
      <c r="C194" s="65"/>
      <c r="D194" s="65"/>
    </row>
    <row r="195" spans="3:4" ht="15.75">
      <c r="C195" s="65"/>
      <c r="D195" s="65"/>
    </row>
    <row r="196" spans="3:4" ht="15.75">
      <c r="C196" s="65"/>
      <c r="D196" s="65"/>
    </row>
    <row r="197" spans="3:4" ht="15.75">
      <c r="C197" s="65"/>
      <c r="D197" s="65"/>
    </row>
    <row r="198" spans="3:4" ht="15.75">
      <c r="C198" s="65"/>
      <c r="D198" s="65"/>
    </row>
    <row r="199" spans="3:4" ht="15.75">
      <c r="C199" s="65"/>
      <c r="D199" s="65"/>
    </row>
    <row r="200" spans="3:4" ht="15.75">
      <c r="C200" s="65"/>
      <c r="D200" s="65"/>
    </row>
    <row r="201" spans="3:4" ht="15.75">
      <c r="C201" s="65"/>
      <c r="D201" s="65"/>
    </row>
    <row r="202" spans="3:4" ht="15.75">
      <c r="C202" s="65"/>
      <c r="D202" s="65"/>
    </row>
    <row r="203" spans="3:4" ht="15.75">
      <c r="C203" s="65"/>
      <c r="D203" s="65"/>
    </row>
    <row r="204" spans="3:4" ht="15.75">
      <c r="C204" s="65"/>
      <c r="D204" s="65"/>
    </row>
    <row r="205" spans="3:4" ht="15.75">
      <c r="C205" s="65"/>
      <c r="D205" s="65"/>
    </row>
    <row r="206" spans="3:4" ht="15.75">
      <c r="C206" s="65"/>
      <c r="D206" s="65"/>
    </row>
    <row r="207" spans="3:4" ht="15.75">
      <c r="C207" s="65"/>
      <c r="D207" s="65"/>
    </row>
    <row r="208" spans="3:4" ht="15.75">
      <c r="C208" s="65"/>
      <c r="D208" s="65"/>
    </row>
    <row r="209" spans="3:4" ht="15.75">
      <c r="C209" s="65"/>
      <c r="D209" s="65"/>
    </row>
    <row r="210" spans="3:4" ht="15.75">
      <c r="C210" s="65"/>
      <c r="D210" s="65"/>
    </row>
    <row r="211" spans="3:4" ht="15.75">
      <c r="C211" s="65"/>
      <c r="D211" s="65"/>
    </row>
    <row r="212" spans="3:4" ht="15.75">
      <c r="C212" s="65"/>
      <c r="D212" s="65"/>
    </row>
    <row r="213" spans="3:4" ht="15.75">
      <c r="C213" s="65"/>
      <c r="D213" s="65"/>
    </row>
    <row r="214" spans="3:4" ht="15.75">
      <c r="C214" s="65"/>
      <c r="D214" s="65"/>
    </row>
    <row r="215" spans="3:4" ht="15.75">
      <c r="C215" s="65"/>
      <c r="D215" s="65"/>
    </row>
    <row r="216" spans="3:4" ht="15.75">
      <c r="C216" s="65"/>
      <c r="D216" s="65"/>
    </row>
    <row r="217" spans="3:4" ht="15.75">
      <c r="C217" s="65"/>
      <c r="D217" s="65"/>
    </row>
    <row r="218" spans="3:4" ht="15.75">
      <c r="C218" s="65"/>
      <c r="D218" s="65"/>
    </row>
    <row r="219" spans="3:4" ht="15.75">
      <c r="C219" s="65"/>
      <c r="D219" s="65"/>
    </row>
    <row r="220" spans="3:4" ht="15.75">
      <c r="C220" s="65"/>
      <c r="D220" s="65"/>
    </row>
    <row r="221" spans="3:4" ht="15.75">
      <c r="C221" s="65"/>
      <c r="D221" s="65"/>
    </row>
    <row r="222" spans="3:4" ht="15.75">
      <c r="C222" s="65"/>
      <c r="D222" s="65"/>
    </row>
    <row r="223" spans="3:4" ht="15.75">
      <c r="C223" s="65"/>
      <c r="D223" s="65"/>
    </row>
    <row r="224" spans="3:4" ht="15.75">
      <c r="C224" s="65"/>
      <c r="D224" s="65"/>
    </row>
    <row r="225" spans="3:4" ht="15.75">
      <c r="C225" s="65"/>
      <c r="D225" s="65"/>
    </row>
    <row r="226" spans="3:4" ht="15.75">
      <c r="C226" s="65"/>
      <c r="D226" s="65"/>
    </row>
    <row r="227" spans="3:4" ht="15.75">
      <c r="C227" s="65"/>
      <c r="D227" s="65"/>
    </row>
    <row r="228" spans="3:4" ht="15.75">
      <c r="C228" s="65"/>
      <c r="D228" s="65"/>
    </row>
    <row r="229" spans="3:4" ht="15.75">
      <c r="C229" s="65"/>
      <c r="D229" s="65"/>
    </row>
    <row r="230" spans="3:4" ht="15.75">
      <c r="C230" s="65"/>
      <c r="D230" s="65"/>
    </row>
    <row r="231" spans="3:4" ht="15.75">
      <c r="C231" s="65"/>
      <c r="D231" s="65"/>
    </row>
    <row r="232" spans="3:4" ht="15.75">
      <c r="C232" s="65"/>
      <c r="D232" s="65"/>
    </row>
    <row r="233" spans="3:4" ht="15.75">
      <c r="C233" s="65"/>
      <c r="D233" s="65"/>
    </row>
    <row r="234" spans="3:4" ht="15.75">
      <c r="C234" s="65"/>
      <c r="D234" s="65"/>
    </row>
    <row r="235" spans="3:4" ht="15.75">
      <c r="C235" s="65"/>
      <c r="D235" s="65"/>
    </row>
    <row r="236" spans="3:4" ht="15.75">
      <c r="C236" s="65"/>
      <c r="D236" s="65"/>
    </row>
    <row r="237" spans="3:4" ht="15.75">
      <c r="C237" s="65"/>
      <c r="D237" s="65"/>
    </row>
    <row r="238" spans="3:4" ht="15.75">
      <c r="C238" s="65"/>
      <c r="D238" s="65"/>
    </row>
    <row r="239" spans="3:4" ht="15.75">
      <c r="C239" s="65"/>
      <c r="D239" s="65"/>
    </row>
    <row r="240" spans="3:4" ht="15.75">
      <c r="C240" s="65"/>
      <c r="D240" s="65"/>
    </row>
    <row r="241" spans="3:4" ht="15.75">
      <c r="C241" s="65"/>
      <c r="D241" s="65"/>
    </row>
    <row r="242" spans="3:4" ht="15.75">
      <c r="C242" s="65"/>
      <c r="D242" s="65"/>
    </row>
    <row r="243" spans="3:4" ht="15.75">
      <c r="C243" s="65"/>
      <c r="D243" s="65"/>
    </row>
    <row r="244" spans="3:4" ht="15.75">
      <c r="C244" s="65"/>
      <c r="D244" s="65"/>
    </row>
    <row r="245" spans="3:4" ht="15.75">
      <c r="C245" s="65"/>
      <c r="D245" s="65"/>
    </row>
    <row r="246" spans="3:4" ht="15.75">
      <c r="C246" s="65"/>
      <c r="D246" s="65"/>
    </row>
    <row r="247" spans="3:4" ht="15.75">
      <c r="C247" s="65"/>
      <c r="D247" s="65"/>
    </row>
    <row r="248" spans="3:4" ht="15.75">
      <c r="C248" s="65"/>
      <c r="D248" s="65"/>
    </row>
    <row r="249" spans="3:4" ht="15.75">
      <c r="C249" s="65"/>
      <c r="D249" s="65"/>
    </row>
    <row r="250" spans="3:4" ht="15.75">
      <c r="C250" s="65"/>
      <c r="D250" s="65"/>
    </row>
    <row r="251" spans="3:4" ht="15.75">
      <c r="C251" s="65"/>
      <c r="D251" s="65"/>
    </row>
    <row r="252" spans="3:4" ht="15.75">
      <c r="C252" s="65"/>
      <c r="D252" s="65"/>
    </row>
    <row r="253" spans="3:4" ht="15.75">
      <c r="C253" s="65"/>
      <c r="D253" s="65"/>
    </row>
    <row r="254" spans="3:4" ht="15.75">
      <c r="C254" s="65"/>
      <c r="D254" s="65"/>
    </row>
    <row r="255" spans="3:4" ht="15.75">
      <c r="C255" s="65"/>
      <c r="D255" s="65"/>
    </row>
    <row r="256" spans="3:4" ht="15.75">
      <c r="C256" s="65"/>
      <c r="D256" s="65"/>
    </row>
    <row r="257" spans="3:4" ht="15.75">
      <c r="C257" s="65"/>
      <c r="D257" s="65"/>
    </row>
    <row r="258" spans="3:4" ht="15.75">
      <c r="C258" s="65"/>
      <c r="D258" s="65"/>
    </row>
    <row r="259" spans="3:4" ht="15.75">
      <c r="C259" s="65"/>
      <c r="D259" s="65"/>
    </row>
    <row r="260" spans="3:4" ht="15.75">
      <c r="C260" s="65"/>
      <c r="D260" s="65"/>
    </row>
    <row r="261" spans="3:4" ht="15.75">
      <c r="C261" s="65"/>
      <c r="D261" s="65"/>
    </row>
    <row r="262" spans="3:4" ht="15.75">
      <c r="C262" s="65"/>
      <c r="D262" s="65"/>
    </row>
    <row r="263" spans="3:4" ht="15.75">
      <c r="C263" s="65"/>
      <c r="D263" s="65"/>
    </row>
    <row r="264" spans="3:4" ht="15.75">
      <c r="C264" s="65"/>
      <c r="D264" s="65"/>
    </row>
    <row r="265" spans="3:4" ht="15.75">
      <c r="C265" s="65"/>
      <c r="D265" s="65"/>
    </row>
    <row r="266" spans="3:4" ht="15.75">
      <c r="C266" s="65"/>
      <c r="D266" s="65"/>
    </row>
    <row r="267" spans="3:4" ht="15.75">
      <c r="C267" s="65"/>
      <c r="D267" s="65"/>
    </row>
    <row r="268" spans="3:4" ht="15.75">
      <c r="C268" s="65"/>
      <c r="D268" s="65"/>
    </row>
    <row r="269" spans="3:4" ht="15.75">
      <c r="C269" s="65"/>
      <c r="D269" s="65"/>
    </row>
    <row r="270" spans="3:4" ht="15.75">
      <c r="C270" s="65"/>
      <c r="D270" s="65"/>
    </row>
    <row r="271" spans="3:4" ht="15.75">
      <c r="C271" s="65"/>
      <c r="D271" s="65"/>
    </row>
    <row r="272" spans="3:4" ht="15.75">
      <c r="C272" s="65"/>
      <c r="D272" s="65"/>
    </row>
    <row r="273" spans="3:4" ht="15.75">
      <c r="C273" s="65"/>
      <c r="D273" s="65"/>
    </row>
    <row r="274" spans="3:4" ht="15.75">
      <c r="C274" s="65"/>
      <c r="D274" s="65"/>
    </row>
    <row r="275" spans="3:4" ht="15.75">
      <c r="C275" s="65"/>
      <c r="D275" s="65"/>
    </row>
    <row r="276" spans="3:4" ht="15.75">
      <c r="C276" s="65"/>
      <c r="D276" s="65"/>
    </row>
    <row r="277" spans="3:4" ht="15.75">
      <c r="C277" s="65"/>
      <c r="D277" s="65"/>
    </row>
    <row r="278" spans="3:4" ht="15.75">
      <c r="C278" s="65"/>
      <c r="D278" s="65"/>
    </row>
    <row r="279" spans="3:4" ht="15.75">
      <c r="C279" s="65"/>
      <c r="D279" s="65"/>
    </row>
    <row r="280" spans="3:4" ht="15.75">
      <c r="C280" s="65"/>
      <c r="D280" s="65"/>
    </row>
    <row r="281" spans="3:4" ht="15.75">
      <c r="C281" s="65"/>
      <c r="D281" s="65"/>
    </row>
    <row r="282" spans="3:4" ht="15.75">
      <c r="C282" s="65"/>
      <c r="D282" s="65"/>
    </row>
    <row r="283" spans="3:4" ht="15.75">
      <c r="C283" s="65"/>
      <c r="D283" s="65"/>
    </row>
    <row r="284" spans="3:4" ht="15.75">
      <c r="C284" s="65"/>
      <c r="D284" s="65"/>
    </row>
    <row r="285" spans="3:4" ht="15.75">
      <c r="C285" s="65"/>
      <c r="D285" s="65"/>
    </row>
    <row r="286" spans="3:4" ht="15.75">
      <c r="C286" s="65"/>
      <c r="D286" s="65"/>
    </row>
    <row r="287" spans="3:4" ht="15.75">
      <c r="C287" s="65"/>
      <c r="D287" s="65"/>
    </row>
    <row r="288" spans="3:4" ht="15.75">
      <c r="C288" s="65"/>
      <c r="D288" s="65"/>
    </row>
    <row r="289" spans="3:4" ht="15.75">
      <c r="C289" s="65"/>
      <c r="D289" s="65"/>
    </row>
    <row r="290" spans="3:4" ht="15.75">
      <c r="C290" s="65"/>
      <c r="D290" s="65"/>
    </row>
    <row r="291" spans="3:4" ht="15.75">
      <c r="C291" s="65"/>
      <c r="D291" s="65"/>
    </row>
    <row r="292" spans="3:4" ht="15.75">
      <c r="C292" s="65"/>
      <c r="D292" s="65"/>
    </row>
    <row r="293" spans="3:4" ht="15.75">
      <c r="C293" s="65"/>
      <c r="D293" s="65"/>
    </row>
    <row r="294" spans="3:4" ht="15.75">
      <c r="C294" s="65"/>
      <c r="D294" s="65"/>
    </row>
    <row r="295" spans="3:4" ht="15.75">
      <c r="C295" s="65"/>
      <c r="D295" s="65"/>
    </row>
    <row r="296" spans="3:4" ht="15.75">
      <c r="C296" s="65"/>
      <c r="D296" s="65"/>
    </row>
    <row r="297" spans="3:4" ht="15.75">
      <c r="C297" s="65"/>
      <c r="D297" s="65"/>
    </row>
    <row r="298" spans="3:4" ht="15.75">
      <c r="C298" s="65"/>
      <c r="D298" s="65"/>
    </row>
    <row r="299" spans="3:4" ht="15.75">
      <c r="C299" s="65"/>
      <c r="D299" s="65"/>
    </row>
    <row r="300" spans="3:4" ht="15.75">
      <c r="C300" s="65"/>
      <c r="D300" s="65"/>
    </row>
    <row r="301" spans="3:4" ht="15.75">
      <c r="C301" s="65"/>
      <c r="D301" s="65"/>
    </row>
    <row r="302" spans="3:4" ht="15.75">
      <c r="C302" s="65"/>
      <c r="D302" s="65"/>
    </row>
    <row r="303" spans="3:4" ht="15.75">
      <c r="C303" s="65"/>
      <c r="D303" s="65"/>
    </row>
    <row r="304" spans="3:4" ht="15.75">
      <c r="C304" s="65"/>
      <c r="D304" s="65"/>
    </row>
    <row r="305" spans="3:4" ht="15.75">
      <c r="C305" s="65"/>
      <c r="D305" s="65"/>
    </row>
    <row r="306" spans="3:4" ht="15.75">
      <c r="C306" s="65"/>
      <c r="D306" s="65"/>
    </row>
    <row r="307" spans="3:4" ht="15.75">
      <c r="C307" s="65"/>
      <c r="D307" s="65"/>
    </row>
    <row r="308" spans="3:4" ht="15.75">
      <c r="C308" s="65"/>
      <c r="D308" s="65"/>
    </row>
    <row r="309" spans="3:4" ht="15.75">
      <c r="C309" s="65"/>
      <c r="D309" s="65"/>
    </row>
    <row r="310" spans="3:4" ht="15.75">
      <c r="C310" s="65"/>
      <c r="D310" s="65"/>
    </row>
    <row r="311" spans="3:4" ht="15.75">
      <c r="C311" s="65"/>
      <c r="D311" s="65"/>
    </row>
    <row r="312" spans="3:4" ht="15.75">
      <c r="C312" s="65"/>
      <c r="D312" s="65"/>
    </row>
    <row r="313" spans="3:4" ht="15.75">
      <c r="C313" s="65"/>
      <c r="D313" s="65"/>
    </row>
    <row r="314" spans="3:4" ht="15.75">
      <c r="C314" s="65"/>
      <c r="D314" s="65"/>
    </row>
    <row r="315" spans="3:4" ht="15.75">
      <c r="C315" s="65"/>
      <c r="D315" s="65"/>
    </row>
    <row r="316" spans="3:4" ht="15.75">
      <c r="C316" s="65"/>
      <c r="D316" s="65"/>
    </row>
    <row r="317" spans="3:4" ht="15.75">
      <c r="C317" s="65"/>
      <c r="D317" s="65"/>
    </row>
    <row r="318" spans="3:4" ht="15.75">
      <c r="C318" s="65"/>
      <c r="D318" s="65"/>
    </row>
    <row r="319" spans="3:4" ht="15.75">
      <c r="C319" s="65"/>
      <c r="D319" s="65"/>
    </row>
    <row r="320" spans="3:4" ht="15.75">
      <c r="C320" s="65"/>
      <c r="D320" s="65"/>
    </row>
    <row r="321" spans="3:4" ht="15.75">
      <c r="C321" s="65"/>
      <c r="D321" s="65"/>
    </row>
    <row r="322" spans="3:4" ht="15.75">
      <c r="C322" s="65"/>
      <c r="D322" s="65"/>
    </row>
    <row r="323" spans="3:4" ht="15.75">
      <c r="C323" s="65"/>
      <c r="D323" s="65"/>
    </row>
    <row r="324" spans="3:4" ht="15.75">
      <c r="C324" s="65"/>
      <c r="D324" s="65"/>
    </row>
    <row r="325" spans="3:4" ht="15.75">
      <c r="C325" s="65"/>
      <c r="D325" s="65"/>
    </row>
    <row r="326" spans="3:4" ht="15.75">
      <c r="C326" s="65"/>
      <c r="D326" s="65"/>
    </row>
    <row r="327" spans="3:4" ht="15.75">
      <c r="C327" s="65"/>
      <c r="D327" s="65"/>
    </row>
    <row r="328" spans="3:4" ht="15.75">
      <c r="C328" s="65"/>
      <c r="D328" s="65"/>
    </row>
    <row r="329" spans="3:4" ht="15.75">
      <c r="C329" s="65"/>
      <c r="D329" s="65"/>
    </row>
    <row r="330" spans="3:4" ht="15.75">
      <c r="C330" s="65"/>
      <c r="D330" s="65"/>
    </row>
    <row r="331" spans="3:4" ht="15.75">
      <c r="C331" s="65"/>
      <c r="D331" s="65"/>
    </row>
    <row r="332" spans="3:4" ht="15.75">
      <c r="C332" s="65"/>
      <c r="D332" s="65"/>
    </row>
    <row r="333" spans="3:4" ht="15.75">
      <c r="C333" s="65"/>
      <c r="D333" s="65"/>
    </row>
    <row r="334" spans="3:4" ht="15.75">
      <c r="C334" s="65"/>
      <c r="D334" s="65"/>
    </row>
    <row r="335" spans="3:4" ht="15.75">
      <c r="C335" s="65"/>
      <c r="D335" s="65"/>
    </row>
    <row r="336" spans="3:4" ht="15.75">
      <c r="C336" s="65"/>
      <c r="D336" s="65"/>
    </row>
    <row r="337" spans="3:4" ht="15.75">
      <c r="C337" s="65"/>
      <c r="D337" s="65"/>
    </row>
    <row r="338" spans="3:4" ht="15.75">
      <c r="C338" s="65"/>
      <c r="D338" s="65"/>
    </row>
    <row r="339" spans="3:4" ht="15.75">
      <c r="C339" s="65"/>
      <c r="D339" s="65"/>
    </row>
    <row r="340" spans="3:4" ht="15.75">
      <c r="C340" s="65"/>
      <c r="D340" s="65"/>
    </row>
    <row r="341" spans="3:4" ht="15.75">
      <c r="C341" s="65"/>
      <c r="D341" s="65"/>
    </row>
    <row r="342" spans="3:4" ht="15.75">
      <c r="C342" s="65"/>
      <c r="D342" s="65"/>
    </row>
    <row r="343" spans="3:4" ht="15.75">
      <c r="C343" s="65"/>
      <c r="D343" s="65"/>
    </row>
    <row r="344" spans="3:4" ht="15.75">
      <c r="C344" s="65"/>
      <c r="D344" s="65"/>
    </row>
    <row r="345" spans="3:4" ht="15.75">
      <c r="C345" s="65"/>
      <c r="D345" s="65"/>
    </row>
    <row r="346" spans="3:4" ht="15.75">
      <c r="C346" s="65"/>
      <c r="D346" s="65"/>
    </row>
    <row r="347" spans="3:4" ht="15.75">
      <c r="C347" s="65"/>
      <c r="D347" s="65"/>
    </row>
    <row r="348" spans="3:4" ht="15.75">
      <c r="C348" s="65"/>
      <c r="D348" s="65"/>
    </row>
    <row r="349" spans="3:4" ht="15.75">
      <c r="C349" s="65"/>
      <c r="D349" s="65"/>
    </row>
    <row r="350" spans="3:4" ht="15.75">
      <c r="C350" s="65"/>
      <c r="D350" s="65"/>
    </row>
    <row r="351" spans="3:4" ht="15.75">
      <c r="C351" s="65"/>
      <c r="D351" s="65"/>
    </row>
    <row r="352" spans="3:4" ht="15.75">
      <c r="C352" s="65"/>
      <c r="D352" s="65"/>
    </row>
    <row r="353" spans="3:4" ht="15.75">
      <c r="C353" s="65"/>
      <c r="D353" s="65"/>
    </row>
    <row r="354" spans="3:4" ht="15.75">
      <c r="C354" s="65"/>
      <c r="D354" s="65"/>
    </row>
    <row r="355" spans="3:4" ht="15.75">
      <c r="C355" s="65"/>
      <c r="D355" s="65"/>
    </row>
    <row r="356" spans="3:4" ht="15.75">
      <c r="C356" s="65"/>
      <c r="D356" s="65"/>
    </row>
    <row r="357" spans="3:4" ht="15.75">
      <c r="C357" s="65"/>
      <c r="D357" s="65"/>
    </row>
    <row r="358" spans="3:4" ht="15.75">
      <c r="C358" s="65"/>
      <c r="D358" s="65"/>
    </row>
    <row r="359" spans="3:4" ht="15.75">
      <c r="C359" s="65"/>
      <c r="D359" s="65"/>
    </row>
    <row r="360" spans="3:4" ht="15.75">
      <c r="C360" s="65"/>
      <c r="D360" s="65"/>
    </row>
    <row r="361" spans="3:4" ht="15.75">
      <c r="C361" s="65"/>
      <c r="D361" s="65"/>
    </row>
    <row r="362" spans="3:4" ht="15.75">
      <c r="C362" s="65"/>
      <c r="D362" s="65"/>
    </row>
    <row r="363" spans="3:4" ht="15.75">
      <c r="C363" s="65"/>
      <c r="D363" s="65"/>
    </row>
    <row r="364" spans="3:4" ht="15.75">
      <c r="C364" s="65"/>
      <c r="D364" s="65"/>
    </row>
    <row r="365" spans="3:4" ht="15.75">
      <c r="C365" s="65"/>
      <c r="D365" s="65"/>
    </row>
    <row r="366" spans="3:4" ht="15.75">
      <c r="C366" s="65"/>
      <c r="D366" s="65"/>
    </row>
    <row r="367" spans="3:4" ht="15.75">
      <c r="C367" s="65"/>
      <c r="D367" s="65"/>
    </row>
    <row r="368" spans="3:4" ht="15.75">
      <c r="C368" s="65"/>
      <c r="D368" s="65"/>
    </row>
    <row r="369" spans="3:4" ht="15.75">
      <c r="C369" s="65"/>
      <c r="D369" s="65"/>
    </row>
    <row r="370" spans="3:4" ht="15.75">
      <c r="C370" s="65"/>
      <c r="D370" s="65"/>
    </row>
    <row r="371" spans="3:4" ht="15.75">
      <c r="C371" s="65"/>
      <c r="D371" s="65"/>
    </row>
    <row r="372" spans="3:4" ht="15.75">
      <c r="C372" s="65"/>
      <c r="D372" s="65"/>
    </row>
    <row r="373" spans="3:4" ht="15.75">
      <c r="C373" s="65"/>
      <c r="D373" s="65"/>
    </row>
    <row r="374" spans="3:4" ht="15.75">
      <c r="C374" s="65"/>
      <c r="D374" s="65"/>
    </row>
    <row r="375" spans="3:4" ht="15.75">
      <c r="C375" s="65"/>
      <c r="D375" s="65"/>
    </row>
    <row r="376" spans="3:4" ht="15.75">
      <c r="C376" s="65"/>
      <c r="D376" s="65"/>
    </row>
    <row r="377" spans="3:4" ht="15.75">
      <c r="C377" s="65"/>
      <c r="D377" s="65"/>
    </row>
    <row r="378" spans="3:4" ht="15.75">
      <c r="C378" s="65"/>
      <c r="D378" s="65"/>
    </row>
    <row r="379" spans="3:4" ht="15.75">
      <c r="C379" s="65"/>
      <c r="D379" s="65"/>
    </row>
    <row r="380" spans="3:4" ht="15.75">
      <c r="C380" s="65"/>
      <c r="D380" s="65"/>
    </row>
    <row r="381" spans="3:4" ht="15.75">
      <c r="C381" s="65"/>
      <c r="D381" s="65"/>
    </row>
    <row r="382" spans="3:4" ht="15.75">
      <c r="C382" s="65"/>
      <c r="D382" s="65"/>
    </row>
    <row r="383" spans="3:4" ht="15.75">
      <c r="C383" s="65"/>
      <c r="D383" s="65"/>
    </row>
    <row r="384" spans="3:4" ht="15.75">
      <c r="C384" s="65"/>
      <c r="D384" s="65"/>
    </row>
    <row r="385" spans="3:4" ht="15.75">
      <c r="C385" s="65"/>
      <c r="D385" s="65"/>
    </row>
    <row r="386" spans="3:4" ht="15.75">
      <c r="C386" s="65"/>
      <c r="D386" s="65"/>
    </row>
    <row r="387" spans="3:4" ht="15.75">
      <c r="C387" s="65"/>
      <c r="D387" s="65"/>
    </row>
    <row r="388" spans="3:4" ht="15.75">
      <c r="C388" s="65"/>
      <c r="D388" s="65"/>
    </row>
    <row r="389" spans="3:4" ht="15.75">
      <c r="C389" s="65"/>
      <c r="D389" s="65"/>
    </row>
    <row r="390" spans="3:4" ht="15.75">
      <c r="C390" s="65"/>
      <c r="D390" s="65"/>
    </row>
    <row r="391" spans="3:4" ht="15.75">
      <c r="C391" s="65"/>
      <c r="D391" s="65"/>
    </row>
    <row r="392" spans="3:4" ht="15.75">
      <c r="C392" s="65"/>
      <c r="D392" s="65"/>
    </row>
    <row r="393" spans="3:4" ht="15.75">
      <c r="C393" s="65"/>
      <c r="D393" s="65"/>
    </row>
    <row r="394" spans="3:4" ht="15.75">
      <c r="C394" s="65"/>
      <c r="D394" s="65"/>
    </row>
    <row r="395" spans="3:4" ht="15.75">
      <c r="C395" s="65"/>
      <c r="D395" s="65"/>
    </row>
    <row r="396" spans="3:4" ht="15.75">
      <c r="C396" s="65"/>
      <c r="D396" s="65"/>
    </row>
    <row r="397" spans="3:4" ht="15.75">
      <c r="C397" s="65"/>
      <c r="D397" s="65"/>
    </row>
    <row r="398" spans="3:4" ht="15.75">
      <c r="C398" s="65"/>
      <c r="D398" s="65"/>
    </row>
    <row r="399" spans="3:4" ht="15.75">
      <c r="C399" s="65"/>
      <c r="D399" s="65"/>
    </row>
    <row r="400" spans="3:4" ht="15.75">
      <c r="C400" s="65"/>
      <c r="D400" s="65"/>
    </row>
    <row r="401" spans="3:4" ht="15.75">
      <c r="C401" s="65"/>
      <c r="D401" s="65"/>
    </row>
    <row r="402" spans="3:4" ht="15.75">
      <c r="C402" s="65"/>
      <c r="D402" s="65"/>
    </row>
    <row r="403" spans="3:4" ht="15.75">
      <c r="C403" s="65"/>
      <c r="D403" s="65"/>
    </row>
    <row r="404" spans="3:4" ht="15.75">
      <c r="C404" s="65"/>
      <c r="D404" s="65"/>
    </row>
    <row r="405" spans="3:4" ht="15.75">
      <c r="C405" s="65"/>
      <c r="D405" s="65"/>
    </row>
    <row r="406" spans="3:4" ht="15.75">
      <c r="C406" s="65"/>
      <c r="D406" s="65"/>
    </row>
    <row r="407" spans="3:4" ht="15.75">
      <c r="C407" s="65"/>
      <c r="D407" s="65"/>
    </row>
    <row r="408" spans="3:4" ht="15.75">
      <c r="C408" s="65"/>
      <c r="D408" s="65"/>
    </row>
    <row r="409" spans="3:4" ht="15.75">
      <c r="C409" s="65"/>
      <c r="D409" s="65"/>
    </row>
    <row r="410" spans="3:4" ht="15.75">
      <c r="C410" s="65"/>
      <c r="D410" s="65"/>
    </row>
    <row r="411" spans="3:4" ht="15.75">
      <c r="C411" s="65"/>
      <c r="D411" s="65"/>
    </row>
    <row r="412" spans="3:4" ht="15.75">
      <c r="C412" s="65"/>
      <c r="D412" s="65"/>
    </row>
    <row r="413" spans="3:4" ht="15.75">
      <c r="C413" s="65"/>
      <c r="D413" s="65"/>
    </row>
    <row r="414" spans="3:4" ht="15.75">
      <c r="C414" s="65"/>
      <c r="D414" s="65"/>
    </row>
    <row r="415" spans="3:4" ht="15.75">
      <c r="C415" s="65"/>
      <c r="D415" s="65"/>
    </row>
    <row r="416" spans="3:4" ht="15.75">
      <c r="C416" s="65"/>
      <c r="D416" s="65"/>
    </row>
    <row r="417" spans="3:4" ht="15.75">
      <c r="C417" s="65"/>
      <c r="D417" s="65"/>
    </row>
    <row r="418" spans="3:4" ht="15.75">
      <c r="C418" s="65"/>
      <c r="D418" s="65"/>
    </row>
    <row r="419" spans="3:4" ht="15.75">
      <c r="C419" s="65"/>
      <c r="D419" s="65"/>
    </row>
    <row r="420" spans="3:4" ht="15.75">
      <c r="C420" s="65"/>
      <c r="D420" s="65"/>
    </row>
    <row r="421" spans="3:4" ht="15.75">
      <c r="C421" s="65"/>
      <c r="D421" s="65"/>
    </row>
    <row r="422" spans="3:4" ht="15.75">
      <c r="C422" s="65"/>
      <c r="D422" s="65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2"/>
  <headerFooter alignWithMargins="0">
    <oddHeader>&amp;R&amp;"Times New Roman CE,Dőlt"4.sz. táblázat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P35" sqref="P35:P40"/>
      <selection pane="topRight" activeCell="C6" sqref="C6:C7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9.16015625" style="53" customWidth="1"/>
    <col min="4" max="4" width="18.16015625" style="53" customWidth="1"/>
    <col min="5" max="10" width="12" style="53" customWidth="1"/>
    <col min="11" max="11" width="17.16015625" style="53" customWidth="1"/>
    <col min="12" max="14" width="12" style="53" customWidth="1"/>
    <col min="15" max="15" width="15.33203125" style="53" customWidth="1"/>
    <col min="16" max="16384" width="12" style="53" customWidth="1"/>
  </cols>
  <sheetData>
    <row r="1" spans="1:4" ht="15.75">
      <c r="A1" s="157" t="s">
        <v>43</v>
      </c>
      <c r="B1" s="157"/>
      <c r="C1" s="157"/>
      <c r="D1" s="157"/>
    </row>
    <row r="2" spans="1:4" ht="15.75">
      <c r="A2" s="157" t="s">
        <v>69</v>
      </c>
      <c r="B2" s="157"/>
      <c r="C2" s="157"/>
      <c r="D2" s="157"/>
    </row>
    <row r="3" spans="1:4" ht="15.75">
      <c r="A3" s="147" t="s">
        <v>92</v>
      </c>
      <c r="B3" s="147"/>
      <c r="C3" s="147"/>
      <c r="D3" s="147"/>
    </row>
    <row r="4" spans="1:4" ht="6.75" customHeight="1">
      <c r="A4" s="54"/>
      <c r="B4" s="54"/>
      <c r="C4" s="54"/>
      <c r="D4" s="55"/>
    </row>
    <row r="5" spans="1:4" ht="28.5" customHeight="1">
      <c r="A5" s="161" t="s">
        <v>44</v>
      </c>
      <c r="B5" s="119" t="s">
        <v>45</v>
      </c>
      <c r="C5" s="159" t="s">
        <v>46</v>
      </c>
      <c r="D5" s="160"/>
    </row>
    <row r="6" spans="1:4" ht="28.5" customHeight="1">
      <c r="A6" s="162"/>
      <c r="B6" s="120"/>
      <c r="C6" s="119" t="s">
        <v>117</v>
      </c>
      <c r="D6" s="119" t="s">
        <v>47</v>
      </c>
    </row>
    <row r="7" spans="1:4" ht="27" customHeight="1">
      <c r="A7" s="163"/>
      <c r="B7" s="158"/>
      <c r="C7" s="158"/>
      <c r="D7" s="158"/>
    </row>
    <row r="8" spans="1:4" ht="24" customHeight="1">
      <c r="A8" s="56" t="s">
        <v>48</v>
      </c>
      <c r="B8" s="56"/>
      <c r="C8" s="56"/>
      <c r="D8" s="56"/>
    </row>
    <row r="9" spans="1:4" ht="15.75">
      <c r="A9" s="57" t="s">
        <v>49</v>
      </c>
      <c r="B9" s="35">
        <v>11844</v>
      </c>
      <c r="C9" s="36">
        <f>B9/$B$11*100</f>
        <v>55.57171679256791</v>
      </c>
      <c r="D9" s="36">
        <v>54.003319407085215</v>
      </c>
    </row>
    <row r="10" spans="1:4" s="59" customFormat="1" ht="15.75">
      <c r="A10" s="58" t="s">
        <v>50</v>
      </c>
      <c r="B10" s="38">
        <v>9469</v>
      </c>
      <c r="C10" s="39">
        <f>B10/$B$11*100</f>
        <v>44.42828320743209</v>
      </c>
      <c r="D10" s="39">
        <v>45.996680592914785</v>
      </c>
    </row>
    <row r="11" spans="1:4" s="61" customFormat="1" ht="20.25" customHeight="1">
      <c r="A11" s="60" t="s">
        <v>51</v>
      </c>
      <c r="B11" s="42">
        <f>SUM(B9:B10)</f>
        <v>21313</v>
      </c>
      <c r="C11" s="43">
        <f>B11/$B$11*100</f>
        <v>100</v>
      </c>
      <c r="D11" s="43">
        <f>SUM(D9:D10)</f>
        <v>100</v>
      </c>
    </row>
    <row r="12" spans="1:4" ht="24" customHeight="1">
      <c r="A12" s="62" t="s">
        <v>52</v>
      </c>
      <c r="B12" s="38"/>
      <c r="C12" s="39"/>
      <c r="D12" s="39"/>
    </row>
    <row r="13" spans="1:5" s="59" customFormat="1" ht="15.75">
      <c r="A13" s="57" t="s">
        <v>80</v>
      </c>
      <c r="B13" s="35">
        <v>919</v>
      </c>
      <c r="C13" s="36">
        <f aca="true" t="shared" si="0" ref="C13:C19">B13/$B$11*100</f>
        <v>4.3119223009430865</v>
      </c>
      <c r="D13" s="36">
        <v>5</v>
      </c>
      <c r="E13" s="64"/>
    </row>
    <row r="14" spans="1:4" ht="15.75">
      <c r="A14" s="58" t="s">
        <v>81</v>
      </c>
      <c r="B14" s="38">
        <v>3016</v>
      </c>
      <c r="C14" s="39">
        <f t="shared" si="0"/>
        <v>14.150987660113545</v>
      </c>
      <c r="D14" s="39">
        <v>13.8</v>
      </c>
    </row>
    <row r="15" spans="1:4" s="59" customFormat="1" ht="15.75">
      <c r="A15" s="57" t="s">
        <v>82</v>
      </c>
      <c r="B15" s="35">
        <v>6268</v>
      </c>
      <c r="C15" s="36">
        <f t="shared" si="0"/>
        <v>29.409280720686905</v>
      </c>
      <c r="D15" s="36">
        <v>29.7</v>
      </c>
    </row>
    <row r="16" spans="1:4" ht="15.75">
      <c r="A16" s="58" t="s">
        <v>83</v>
      </c>
      <c r="B16" s="38">
        <v>5118</v>
      </c>
      <c r="C16" s="39">
        <f t="shared" si="0"/>
        <v>24.01351287946324</v>
      </c>
      <c r="D16" s="39">
        <v>23.5</v>
      </c>
    </row>
    <row r="17" spans="1:4" s="59" customFormat="1" ht="15.75">
      <c r="A17" s="57" t="s">
        <v>84</v>
      </c>
      <c r="B17" s="35">
        <v>4858</v>
      </c>
      <c r="C17" s="36">
        <f t="shared" si="0"/>
        <v>22.793600150143106</v>
      </c>
      <c r="D17" s="36">
        <v>22.6</v>
      </c>
    </row>
    <row r="18" spans="1:4" ht="15.75">
      <c r="A18" s="58" t="s">
        <v>85</v>
      </c>
      <c r="B18" s="38">
        <v>1134</v>
      </c>
      <c r="C18" s="39">
        <f t="shared" si="0"/>
        <v>5.32069628865012</v>
      </c>
      <c r="D18" s="39">
        <v>5.4</v>
      </c>
    </row>
    <row r="19" spans="1:4" s="63" customFormat="1" ht="22.5" customHeight="1">
      <c r="A19" s="60" t="s">
        <v>51</v>
      </c>
      <c r="B19" s="42">
        <f>SUM(B13:B18)</f>
        <v>21313</v>
      </c>
      <c r="C19" s="43">
        <f t="shared" si="0"/>
        <v>100</v>
      </c>
      <c r="D19" s="43">
        <f>SUM(D13:D18)</f>
        <v>100</v>
      </c>
    </row>
    <row r="20" spans="1:4" ht="23.25" customHeight="1">
      <c r="A20" s="62" t="s">
        <v>72</v>
      </c>
      <c r="B20" s="38"/>
      <c r="C20" s="39"/>
      <c r="D20" s="39"/>
    </row>
    <row r="21" spans="1:4" s="59" customFormat="1" ht="15.75">
      <c r="A21" s="57" t="s">
        <v>53</v>
      </c>
      <c r="B21" s="35">
        <v>1860</v>
      </c>
      <c r="C21" s="36">
        <f aca="true" t="shared" si="1" ref="C21:C27">B21/$B$11*100</f>
        <v>8.7270679866748</v>
      </c>
      <c r="D21" s="36">
        <v>9.557603159159846</v>
      </c>
    </row>
    <row r="22" spans="1:4" ht="15.75">
      <c r="A22" s="58" t="s">
        <v>54</v>
      </c>
      <c r="B22" s="38">
        <v>7387</v>
      </c>
      <c r="C22" s="39">
        <f t="shared" si="1"/>
        <v>34.65959742879933</v>
      </c>
      <c r="D22" s="39">
        <v>36.433354318090764</v>
      </c>
    </row>
    <row r="23" spans="1:4" s="59" customFormat="1" ht="15.75">
      <c r="A23" s="57" t="s">
        <v>55</v>
      </c>
      <c r="B23" s="35">
        <v>6829</v>
      </c>
      <c r="C23" s="36">
        <f t="shared" si="1"/>
        <v>32.041477032796884</v>
      </c>
      <c r="D23" s="36">
        <v>30.6</v>
      </c>
    </row>
    <row r="24" spans="1:4" ht="15.75">
      <c r="A24" s="58" t="s">
        <v>56</v>
      </c>
      <c r="B24" s="38">
        <v>3064</v>
      </c>
      <c r="C24" s="39">
        <f t="shared" si="1"/>
        <v>14.376202317834185</v>
      </c>
      <c r="D24" s="39">
        <v>12.8</v>
      </c>
    </row>
    <row r="25" spans="1:4" s="59" customFormat="1" ht="15.75">
      <c r="A25" s="57" t="s">
        <v>57</v>
      </c>
      <c r="B25" s="35">
        <v>1429</v>
      </c>
      <c r="C25" s="36">
        <f t="shared" si="1"/>
        <v>6.704828039224886</v>
      </c>
      <c r="D25" s="36">
        <v>6.6</v>
      </c>
    </row>
    <row r="26" spans="1:4" ht="15.75">
      <c r="A26" s="58" t="s">
        <v>58</v>
      </c>
      <c r="B26" s="38">
        <v>744</v>
      </c>
      <c r="C26" s="39">
        <f t="shared" si="1"/>
        <v>3.4908271946699196</v>
      </c>
      <c r="D26" s="39">
        <v>4</v>
      </c>
    </row>
    <row r="27" spans="1:4" s="63" customFormat="1" ht="21" customHeight="1">
      <c r="A27" s="60" t="s">
        <v>51</v>
      </c>
      <c r="B27" s="42">
        <f>SUM(B21:B26)</f>
        <v>21313</v>
      </c>
      <c r="C27" s="43">
        <f t="shared" si="1"/>
        <v>100</v>
      </c>
      <c r="D27" s="43">
        <f>SUM(D21:D26)</f>
        <v>99.9909574772506</v>
      </c>
    </row>
    <row r="28" spans="1:4" ht="25.5" customHeight="1">
      <c r="A28" s="62" t="s">
        <v>59</v>
      </c>
      <c r="B28" s="38"/>
      <c r="C28" s="39"/>
      <c r="D28" s="39"/>
    </row>
    <row r="29" spans="1:4" ht="15.75">
      <c r="A29" s="77" t="s">
        <v>86</v>
      </c>
      <c r="B29" s="35">
        <v>6927</v>
      </c>
      <c r="C29" s="36">
        <f aca="true" t="shared" si="2" ref="C29:C39">B29/$B$11*100</f>
        <v>32.50129029230986</v>
      </c>
      <c r="D29" s="36">
        <v>29.056258226978766</v>
      </c>
    </row>
    <row r="30" spans="1:4" ht="15.75">
      <c r="A30" s="76" t="s">
        <v>87</v>
      </c>
      <c r="B30" s="38">
        <v>4856</v>
      </c>
      <c r="C30" s="39">
        <f t="shared" si="2"/>
        <v>22.784216206071413</v>
      </c>
      <c r="D30" s="39">
        <v>20.265552566817373</v>
      </c>
    </row>
    <row r="31" spans="1:4" ht="15.75">
      <c r="A31" s="77" t="s">
        <v>88</v>
      </c>
      <c r="B31" s="35">
        <v>3440</v>
      </c>
      <c r="C31" s="36">
        <f t="shared" si="2"/>
        <v>16.140383803312535</v>
      </c>
      <c r="D31" s="36">
        <v>19.389915870199737</v>
      </c>
    </row>
    <row r="32" spans="1:4" ht="15.75">
      <c r="A32" s="76" t="s">
        <v>89</v>
      </c>
      <c r="B32" s="38">
        <v>3007</v>
      </c>
      <c r="C32" s="39">
        <f t="shared" si="2"/>
        <v>14.108759911790925</v>
      </c>
      <c r="D32" s="39">
        <v>17.581411320322786</v>
      </c>
    </row>
    <row r="33" spans="1:4" s="59" customFormat="1" ht="15.75">
      <c r="A33" s="77" t="s">
        <v>90</v>
      </c>
      <c r="B33" s="35">
        <v>3083</v>
      </c>
      <c r="C33" s="36">
        <f t="shared" si="2"/>
        <v>14.465349786515272</v>
      </c>
      <c r="D33" s="36">
        <v>13.706862015681336</v>
      </c>
    </row>
    <row r="34" spans="1:4" s="61" customFormat="1" ht="19.5" customHeight="1">
      <c r="A34" s="46" t="s">
        <v>51</v>
      </c>
      <c r="B34" s="47">
        <f>SUM(B29:B33)</f>
        <v>21313</v>
      </c>
      <c r="C34" s="48">
        <f t="shared" si="2"/>
        <v>100</v>
      </c>
      <c r="D34" s="48">
        <f>SUM(D29:D33)</f>
        <v>100</v>
      </c>
    </row>
    <row r="35" spans="1:4" ht="25.5" customHeight="1">
      <c r="A35" s="71" t="s">
        <v>74</v>
      </c>
      <c r="B35" s="72"/>
      <c r="C35" s="73"/>
      <c r="D35" s="73"/>
    </row>
    <row r="36" spans="1:4" ht="15.75">
      <c r="A36" s="74" t="s">
        <v>75</v>
      </c>
      <c r="B36" s="69">
        <v>6395</v>
      </c>
      <c r="C36" s="39">
        <f t="shared" si="2"/>
        <v>30.00516116923943</v>
      </c>
      <c r="D36" s="70">
        <v>22.4</v>
      </c>
    </row>
    <row r="37" spans="1:4" ht="15.75">
      <c r="A37" s="75" t="s">
        <v>76</v>
      </c>
      <c r="B37" s="35">
        <v>2545</v>
      </c>
      <c r="C37" s="36">
        <f t="shared" si="2"/>
        <v>11.941068831229765</v>
      </c>
      <c r="D37" s="36">
        <v>8.2</v>
      </c>
    </row>
    <row r="38" spans="1:4" ht="15.75">
      <c r="A38" s="74" t="s">
        <v>77</v>
      </c>
      <c r="B38" s="69">
        <v>5577</v>
      </c>
      <c r="C38" s="39">
        <f t="shared" si="2"/>
        <v>26.16712804391686</v>
      </c>
      <c r="D38" s="70">
        <v>34.4</v>
      </c>
    </row>
    <row r="39" spans="1:4" ht="15.75">
      <c r="A39" s="75" t="s">
        <v>78</v>
      </c>
      <c r="B39" s="35">
        <v>6796</v>
      </c>
      <c r="C39" s="36">
        <f t="shared" si="2"/>
        <v>31.886641955613943</v>
      </c>
      <c r="D39" s="36">
        <v>35</v>
      </c>
    </row>
    <row r="40" spans="1:4" ht="15.75">
      <c r="A40" s="66" t="s">
        <v>51</v>
      </c>
      <c r="B40" s="67">
        <f>SUM(B36:B39)</f>
        <v>21313</v>
      </c>
      <c r="C40" s="68">
        <f>B40/$B$11*100</f>
        <v>100</v>
      </c>
      <c r="D40" s="68">
        <f>SUM(D36:D39)</f>
        <v>100</v>
      </c>
    </row>
    <row r="41" spans="3:4" ht="15.75">
      <c r="C41" s="65"/>
      <c r="D41" s="65"/>
    </row>
    <row r="42" spans="3:4" ht="15.75">
      <c r="C42" s="65"/>
      <c r="D42" s="65"/>
    </row>
    <row r="43" spans="3:4" ht="15.75">
      <c r="C43" s="65"/>
      <c r="D43" s="65"/>
    </row>
    <row r="44" spans="3:4" ht="15.75">
      <c r="C44" s="65"/>
      <c r="D44" s="65"/>
    </row>
    <row r="45" spans="3:4" ht="15.75">
      <c r="C45" s="65"/>
      <c r="D45" s="65"/>
    </row>
    <row r="46" spans="3:4" ht="15.75">
      <c r="C46" s="65"/>
      <c r="D46" s="65"/>
    </row>
    <row r="47" spans="3:4" ht="15.75">
      <c r="C47" s="65"/>
      <c r="D47" s="65"/>
    </row>
    <row r="48" spans="3:4" ht="15.75">
      <c r="C48" s="65"/>
      <c r="D48" s="65"/>
    </row>
    <row r="49" spans="3:4" ht="15.75">
      <c r="C49" s="65"/>
      <c r="D49" s="65"/>
    </row>
    <row r="50" spans="3:4" ht="15.75">
      <c r="C50" s="65"/>
      <c r="D50" s="65"/>
    </row>
    <row r="51" spans="3:4" ht="15.75">
      <c r="C51" s="65"/>
      <c r="D51" s="65"/>
    </row>
    <row r="52" spans="3:4" ht="15.75">
      <c r="C52" s="65"/>
      <c r="D52" s="65"/>
    </row>
    <row r="53" spans="3:4" ht="15.75">
      <c r="C53" s="65"/>
      <c r="D53" s="65"/>
    </row>
    <row r="54" spans="3:4" ht="15.75">
      <c r="C54" s="65"/>
      <c r="D54" s="65"/>
    </row>
    <row r="55" spans="3:4" ht="15.75">
      <c r="C55" s="65"/>
      <c r="D55" s="65"/>
    </row>
    <row r="56" spans="3:4" ht="15.75">
      <c r="C56" s="65"/>
      <c r="D56" s="65"/>
    </row>
    <row r="57" spans="3:4" ht="15.75">
      <c r="C57" s="65"/>
      <c r="D57" s="65"/>
    </row>
    <row r="58" spans="3:4" ht="15.75">
      <c r="C58" s="65"/>
      <c r="D58" s="65"/>
    </row>
    <row r="59" spans="3:4" ht="15.75">
      <c r="C59" s="65"/>
      <c r="D59" s="65"/>
    </row>
    <row r="60" spans="3:4" ht="15.75">
      <c r="C60" s="65"/>
      <c r="D60" s="65"/>
    </row>
    <row r="61" spans="3:4" ht="15.75">
      <c r="C61" s="65"/>
      <c r="D61" s="65"/>
    </row>
    <row r="62" spans="3:4" ht="15.75">
      <c r="C62" s="65"/>
      <c r="D62" s="65"/>
    </row>
    <row r="63" spans="3:4" ht="15.75">
      <c r="C63" s="65"/>
      <c r="D63" s="65"/>
    </row>
    <row r="64" spans="3:4" ht="15.75">
      <c r="C64" s="65"/>
      <c r="D64" s="65"/>
    </row>
    <row r="65" spans="3:4" ht="15.75">
      <c r="C65" s="65"/>
      <c r="D65" s="65"/>
    </row>
    <row r="66" spans="3:4" ht="15.75">
      <c r="C66" s="65"/>
      <c r="D66" s="65"/>
    </row>
    <row r="67" spans="3:4" ht="15.75">
      <c r="C67" s="65"/>
      <c r="D67" s="65"/>
    </row>
    <row r="68" spans="3:4" ht="15.75">
      <c r="C68" s="65"/>
      <c r="D68" s="65"/>
    </row>
    <row r="69" spans="3:4" ht="15.75">
      <c r="C69" s="65"/>
      <c r="D69" s="65"/>
    </row>
    <row r="70" spans="3:4" ht="15.75">
      <c r="C70" s="65"/>
      <c r="D70" s="65"/>
    </row>
    <row r="71" spans="3:4" ht="15.75">
      <c r="C71" s="65"/>
      <c r="D71" s="65"/>
    </row>
    <row r="72" spans="3:4" ht="15.75">
      <c r="C72" s="65"/>
      <c r="D72" s="65"/>
    </row>
    <row r="73" spans="3:4" ht="15.75">
      <c r="C73" s="65"/>
      <c r="D73" s="65"/>
    </row>
    <row r="74" spans="3:4" ht="15.75">
      <c r="C74" s="65"/>
      <c r="D74" s="65"/>
    </row>
    <row r="75" spans="3:4" ht="15.75">
      <c r="C75" s="65"/>
      <c r="D75" s="65"/>
    </row>
    <row r="76" spans="3:4" ht="15.75">
      <c r="C76" s="65"/>
      <c r="D76" s="65"/>
    </row>
    <row r="77" spans="3:4" ht="15.75">
      <c r="C77" s="65"/>
      <c r="D77" s="65"/>
    </row>
    <row r="78" spans="3:4" ht="15.75">
      <c r="C78" s="65"/>
      <c r="D78" s="65"/>
    </row>
    <row r="79" spans="3:4" ht="15.75">
      <c r="C79" s="65"/>
      <c r="D79" s="65"/>
    </row>
    <row r="80" spans="3:4" ht="15.75">
      <c r="C80" s="65"/>
      <c r="D80" s="65"/>
    </row>
    <row r="81" spans="3:4" ht="15.75">
      <c r="C81" s="65"/>
      <c r="D81" s="65"/>
    </row>
    <row r="82" spans="3:4" ht="15.75">
      <c r="C82" s="65"/>
      <c r="D82" s="65"/>
    </row>
    <row r="83" spans="3:4" ht="15.75">
      <c r="C83" s="65"/>
      <c r="D83" s="65"/>
    </row>
    <row r="84" spans="3:4" ht="15.75">
      <c r="C84" s="65"/>
      <c r="D84" s="65"/>
    </row>
    <row r="85" spans="3:4" ht="15.75">
      <c r="C85" s="65"/>
      <c r="D85" s="65"/>
    </row>
    <row r="86" spans="3:4" ht="15.75">
      <c r="C86" s="65"/>
      <c r="D86" s="65"/>
    </row>
    <row r="87" spans="3:4" ht="15.75">
      <c r="C87" s="65"/>
      <c r="D87" s="65"/>
    </row>
    <row r="88" spans="3:4" ht="15.75">
      <c r="C88" s="65"/>
      <c r="D88" s="65"/>
    </row>
    <row r="89" spans="3:4" ht="15.75">
      <c r="C89" s="65"/>
      <c r="D89" s="65"/>
    </row>
    <row r="90" spans="3:4" ht="15.75">
      <c r="C90" s="65"/>
      <c r="D90" s="65"/>
    </row>
    <row r="91" spans="3:4" ht="15.75">
      <c r="C91" s="65"/>
      <c r="D91" s="65"/>
    </row>
    <row r="92" spans="3:4" ht="15.75">
      <c r="C92" s="65"/>
      <c r="D92" s="65"/>
    </row>
    <row r="93" spans="3:4" ht="15.75">
      <c r="C93" s="65"/>
      <c r="D93" s="65"/>
    </row>
    <row r="94" spans="3:4" ht="15.75">
      <c r="C94" s="65"/>
      <c r="D94" s="65"/>
    </row>
    <row r="95" spans="3:4" ht="15.75">
      <c r="C95" s="65"/>
      <c r="D95" s="65"/>
    </row>
    <row r="96" spans="3:4" ht="15.75">
      <c r="C96" s="65"/>
      <c r="D96" s="65"/>
    </row>
    <row r="97" spans="3:4" ht="15.75">
      <c r="C97" s="65"/>
      <c r="D97" s="65"/>
    </row>
    <row r="98" spans="3:4" ht="15.75">
      <c r="C98" s="65"/>
      <c r="D98" s="65"/>
    </row>
    <row r="99" spans="3:4" ht="15.75">
      <c r="C99" s="65"/>
      <c r="D99" s="65"/>
    </row>
    <row r="100" spans="3:4" ht="15.75">
      <c r="C100" s="65"/>
      <c r="D100" s="65"/>
    </row>
    <row r="101" spans="3:4" ht="15.75">
      <c r="C101" s="65"/>
      <c r="D101" s="65"/>
    </row>
    <row r="102" spans="3:4" ht="15.75">
      <c r="C102" s="65"/>
      <c r="D102" s="65"/>
    </row>
    <row r="103" spans="3:4" ht="15.75">
      <c r="C103" s="65"/>
      <c r="D103" s="65"/>
    </row>
    <row r="104" spans="3:4" ht="15.75">
      <c r="C104" s="65"/>
      <c r="D104" s="65"/>
    </row>
    <row r="105" spans="3:4" ht="15.75">
      <c r="C105" s="65"/>
      <c r="D105" s="65"/>
    </row>
    <row r="106" spans="3:4" ht="15.75">
      <c r="C106" s="65"/>
      <c r="D106" s="65"/>
    </row>
    <row r="107" spans="3:4" ht="15.75">
      <c r="C107" s="65"/>
      <c r="D107" s="65"/>
    </row>
    <row r="108" spans="3:4" ht="15.75">
      <c r="C108" s="65"/>
      <c r="D108" s="65"/>
    </row>
    <row r="109" spans="3:4" ht="15.75">
      <c r="C109" s="65"/>
      <c r="D109" s="65"/>
    </row>
    <row r="110" spans="3:4" ht="15.75">
      <c r="C110" s="65"/>
      <c r="D110" s="65"/>
    </row>
    <row r="111" spans="3:4" ht="15.75">
      <c r="C111" s="65"/>
      <c r="D111" s="65"/>
    </row>
    <row r="112" spans="3:4" ht="15.75">
      <c r="C112" s="65"/>
      <c r="D112" s="65"/>
    </row>
    <row r="113" spans="3:4" ht="15.75">
      <c r="C113" s="65"/>
      <c r="D113" s="65"/>
    </row>
    <row r="114" spans="3:4" ht="15.75">
      <c r="C114" s="65"/>
      <c r="D114" s="65"/>
    </row>
    <row r="115" spans="3:4" ht="15.75">
      <c r="C115" s="65"/>
      <c r="D115" s="65"/>
    </row>
    <row r="116" spans="3:4" ht="15.75">
      <c r="C116" s="65"/>
      <c r="D116" s="65"/>
    </row>
    <row r="117" spans="3:4" ht="15.75">
      <c r="C117" s="65"/>
      <c r="D117" s="65"/>
    </row>
    <row r="118" spans="3:4" ht="15.75">
      <c r="C118" s="65"/>
      <c r="D118" s="65"/>
    </row>
    <row r="119" spans="3:4" ht="15.75">
      <c r="C119" s="65"/>
      <c r="D119" s="65"/>
    </row>
    <row r="120" spans="3:4" ht="15.75">
      <c r="C120" s="65"/>
      <c r="D120" s="65"/>
    </row>
    <row r="121" spans="3:4" ht="15.75">
      <c r="C121" s="65"/>
      <c r="D121" s="65"/>
    </row>
    <row r="122" spans="3:4" ht="15.75">
      <c r="C122" s="65"/>
      <c r="D122" s="65"/>
    </row>
    <row r="123" spans="3:4" ht="15.75">
      <c r="C123" s="65"/>
      <c r="D123" s="65"/>
    </row>
    <row r="124" spans="3:4" ht="15.75">
      <c r="C124" s="65"/>
      <c r="D124" s="65"/>
    </row>
    <row r="125" spans="3:4" ht="15.75">
      <c r="C125" s="65"/>
      <c r="D125" s="65"/>
    </row>
    <row r="126" spans="3:4" ht="15.75">
      <c r="C126" s="65"/>
      <c r="D126" s="65"/>
    </row>
    <row r="127" spans="3:4" ht="15.75">
      <c r="C127" s="65"/>
      <c r="D127" s="65"/>
    </row>
    <row r="128" spans="3:4" ht="15.75">
      <c r="C128" s="65"/>
      <c r="D128" s="65"/>
    </row>
    <row r="129" spans="3:4" ht="15.75">
      <c r="C129" s="65"/>
      <c r="D129" s="65"/>
    </row>
    <row r="130" spans="3:4" ht="15.75">
      <c r="C130" s="65"/>
      <c r="D130" s="65"/>
    </row>
    <row r="131" spans="3:4" ht="15.75">
      <c r="C131" s="65"/>
      <c r="D131" s="65"/>
    </row>
    <row r="132" spans="3:4" ht="15.75">
      <c r="C132" s="65"/>
      <c r="D132" s="65"/>
    </row>
    <row r="133" spans="3:4" ht="15.75">
      <c r="C133" s="65"/>
      <c r="D133" s="65"/>
    </row>
    <row r="134" spans="3:4" ht="15.75">
      <c r="C134" s="65"/>
      <c r="D134" s="65"/>
    </row>
    <row r="135" spans="3:4" ht="15.75">
      <c r="C135" s="65"/>
      <c r="D135" s="65"/>
    </row>
    <row r="136" spans="3:4" ht="15.75">
      <c r="C136" s="65"/>
      <c r="D136" s="65"/>
    </row>
    <row r="137" spans="3:4" ht="15.75">
      <c r="C137" s="65"/>
      <c r="D137" s="65"/>
    </row>
    <row r="138" spans="3:4" ht="15.75">
      <c r="C138" s="65"/>
      <c r="D138" s="65"/>
    </row>
    <row r="139" spans="3:4" ht="15.75">
      <c r="C139" s="65"/>
      <c r="D139" s="65"/>
    </row>
    <row r="140" spans="3:4" ht="15.75">
      <c r="C140" s="65"/>
      <c r="D140" s="65"/>
    </row>
    <row r="141" spans="3:4" ht="15.75">
      <c r="C141" s="65"/>
      <c r="D141" s="65"/>
    </row>
    <row r="142" spans="3:4" ht="15.75">
      <c r="C142" s="65"/>
      <c r="D142" s="65"/>
    </row>
    <row r="143" spans="3:4" ht="15.75">
      <c r="C143" s="65"/>
      <c r="D143" s="65"/>
    </row>
    <row r="144" spans="3:4" ht="15.75">
      <c r="C144" s="65"/>
      <c r="D144" s="65"/>
    </row>
    <row r="145" spans="3:4" ht="15.75">
      <c r="C145" s="65"/>
      <c r="D145" s="65"/>
    </row>
    <row r="146" spans="3:4" ht="15.75">
      <c r="C146" s="65"/>
      <c r="D146" s="65"/>
    </row>
    <row r="147" spans="3:4" ht="15.75">
      <c r="C147" s="65"/>
      <c r="D147" s="65"/>
    </row>
    <row r="148" spans="3:4" ht="15.75">
      <c r="C148" s="65"/>
      <c r="D148" s="65"/>
    </row>
    <row r="149" spans="3:4" ht="15.75">
      <c r="C149" s="65"/>
      <c r="D149" s="65"/>
    </row>
    <row r="150" spans="3:4" ht="15.75">
      <c r="C150" s="65"/>
      <c r="D150" s="65"/>
    </row>
    <row r="151" spans="3:4" ht="15.75">
      <c r="C151" s="65"/>
      <c r="D151" s="65"/>
    </row>
    <row r="152" spans="3:4" ht="15.75">
      <c r="C152" s="65"/>
      <c r="D152" s="65"/>
    </row>
    <row r="153" spans="3:4" ht="15.75">
      <c r="C153" s="65"/>
      <c r="D153" s="65"/>
    </row>
    <row r="154" spans="3:4" ht="15.75">
      <c r="C154" s="65"/>
      <c r="D154" s="65"/>
    </row>
    <row r="155" spans="3:4" ht="15.75">
      <c r="C155" s="65"/>
      <c r="D155" s="65"/>
    </row>
    <row r="156" spans="3:4" ht="15.75">
      <c r="C156" s="65"/>
      <c r="D156" s="65"/>
    </row>
    <row r="157" spans="3:4" ht="15.75">
      <c r="C157" s="65"/>
      <c r="D157" s="65"/>
    </row>
    <row r="158" spans="3:4" ht="15.75">
      <c r="C158" s="65"/>
      <c r="D158" s="65"/>
    </row>
    <row r="159" spans="3:4" ht="15.75">
      <c r="C159" s="65"/>
      <c r="D159" s="65"/>
    </row>
    <row r="160" spans="3:4" ht="15.75">
      <c r="C160" s="65"/>
      <c r="D160" s="65"/>
    </row>
    <row r="161" spans="3:4" ht="15.75">
      <c r="C161" s="65"/>
      <c r="D161" s="65"/>
    </row>
    <row r="162" spans="3:4" ht="15.75">
      <c r="C162" s="65"/>
      <c r="D162" s="65"/>
    </row>
    <row r="163" spans="3:4" ht="15.75">
      <c r="C163" s="65"/>
      <c r="D163" s="65"/>
    </row>
    <row r="164" spans="3:4" ht="15.75">
      <c r="C164" s="65"/>
      <c r="D164" s="65"/>
    </row>
    <row r="165" spans="3:4" ht="15.75">
      <c r="C165" s="65"/>
      <c r="D165" s="65"/>
    </row>
    <row r="166" spans="3:4" ht="15.75">
      <c r="C166" s="65"/>
      <c r="D166" s="65"/>
    </row>
    <row r="167" spans="3:4" ht="15.75">
      <c r="C167" s="65"/>
      <c r="D167" s="65"/>
    </row>
    <row r="168" spans="3:4" ht="15.75">
      <c r="C168" s="65"/>
      <c r="D168" s="65"/>
    </row>
    <row r="169" spans="3:4" ht="15.75">
      <c r="C169" s="65"/>
      <c r="D169" s="65"/>
    </row>
    <row r="170" spans="3:4" ht="15.75">
      <c r="C170" s="65"/>
      <c r="D170" s="65"/>
    </row>
    <row r="171" spans="3:4" ht="15.75">
      <c r="C171" s="65"/>
      <c r="D171" s="65"/>
    </row>
    <row r="172" spans="3:4" ht="15.75">
      <c r="C172" s="65"/>
      <c r="D172" s="65"/>
    </row>
    <row r="173" spans="3:4" ht="15.75">
      <c r="C173" s="65"/>
      <c r="D173" s="65"/>
    </row>
    <row r="174" spans="3:4" ht="15.75">
      <c r="C174" s="65"/>
      <c r="D174" s="65"/>
    </row>
    <row r="175" spans="3:4" ht="15.75">
      <c r="C175" s="65"/>
      <c r="D175" s="65"/>
    </row>
    <row r="176" spans="3:4" ht="15.75">
      <c r="C176" s="65"/>
      <c r="D176" s="65"/>
    </row>
    <row r="177" spans="3:4" ht="15.75">
      <c r="C177" s="65"/>
      <c r="D177" s="65"/>
    </row>
    <row r="178" spans="3:4" ht="15.75">
      <c r="C178" s="65"/>
      <c r="D178" s="65"/>
    </row>
    <row r="179" spans="3:4" ht="15.75">
      <c r="C179" s="65"/>
      <c r="D179" s="65"/>
    </row>
    <row r="180" spans="3:4" ht="15.75">
      <c r="C180" s="65"/>
      <c r="D180" s="65"/>
    </row>
    <row r="181" spans="3:4" ht="15.75">
      <c r="C181" s="65"/>
      <c r="D181" s="65"/>
    </row>
    <row r="182" spans="3:4" ht="15.75">
      <c r="C182" s="65"/>
      <c r="D182" s="65"/>
    </row>
    <row r="183" spans="3:4" ht="15.75">
      <c r="C183" s="65"/>
      <c r="D183" s="65"/>
    </row>
    <row r="184" spans="3:4" ht="15.75">
      <c r="C184" s="65"/>
      <c r="D184" s="65"/>
    </row>
    <row r="185" spans="3:4" ht="15.75">
      <c r="C185" s="65"/>
      <c r="D185" s="65"/>
    </row>
    <row r="186" spans="3:4" ht="15.75">
      <c r="C186" s="65"/>
      <c r="D186" s="65"/>
    </row>
    <row r="187" spans="3:4" ht="15.75">
      <c r="C187" s="65"/>
      <c r="D187" s="65"/>
    </row>
    <row r="188" spans="3:4" ht="15.75">
      <c r="C188" s="65"/>
      <c r="D188" s="65"/>
    </row>
    <row r="189" spans="3:4" ht="15.75">
      <c r="C189" s="65"/>
      <c r="D189" s="65"/>
    </row>
    <row r="190" spans="3:4" ht="15.75">
      <c r="C190" s="65"/>
      <c r="D190" s="65"/>
    </row>
    <row r="191" spans="3:4" ht="15.75">
      <c r="C191" s="65"/>
      <c r="D191" s="65"/>
    </row>
    <row r="192" spans="3:4" ht="15.75">
      <c r="C192" s="65"/>
      <c r="D192" s="65"/>
    </row>
    <row r="193" spans="3:4" ht="15.75">
      <c r="C193" s="65"/>
      <c r="D193" s="65"/>
    </row>
    <row r="194" spans="3:4" ht="15.75">
      <c r="C194" s="65"/>
      <c r="D194" s="65"/>
    </row>
    <row r="195" spans="3:4" ht="15.75">
      <c r="C195" s="65"/>
      <c r="D195" s="65"/>
    </row>
    <row r="196" spans="3:4" ht="15.75">
      <c r="C196" s="65"/>
      <c r="D196" s="65"/>
    </row>
    <row r="197" spans="3:4" ht="15.75">
      <c r="C197" s="65"/>
      <c r="D197" s="65"/>
    </row>
    <row r="198" spans="3:4" ht="15.75">
      <c r="C198" s="65"/>
      <c r="D198" s="65"/>
    </row>
    <row r="199" spans="3:4" ht="15.75">
      <c r="C199" s="65"/>
      <c r="D199" s="65"/>
    </row>
    <row r="200" spans="3:4" ht="15.75">
      <c r="C200" s="65"/>
      <c r="D200" s="65"/>
    </row>
    <row r="201" spans="3:4" ht="15.75">
      <c r="C201" s="65"/>
      <c r="D201" s="65"/>
    </row>
    <row r="202" spans="3:4" ht="15.75">
      <c r="C202" s="65"/>
      <c r="D202" s="65"/>
    </row>
    <row r="203" spans="3:4" ht="15.75">
      <c r="C203" s="65"/>
      <c r="D203" s="65"/>
    </row>
    <row r="204" spans="3:4" ht="15.75">
      <c r="C204" s="65"/>
      <c r="D204" s="65"/>
    </row>
    <row r="205" spans="3:4" ht="15.75">
      <c r="C205" s="65"/>
      <c r="D205" s="65"/>
    </row>
    <row r="206" spans="3:4" ht="15.75">
      <c r="C206" s="65"/>
      <c r="D206" s="65"/>
    </row>
    <row r="207" spans="3:4" ht="15.75">
      <c r="C207" s="65"/>
      <c r="D207" s="65"/>
    </row>
    <row r="208" spans="3:4" ht="15.75">
      <c r="C208" s="65"/>
      <c r="D208" s="65"/>
    </row>
    <row r="209" spans="3:4" ht="15.75">
      <c r="C209" s="65"/>
      <c r="D209" s="65"/>
    </row>
    <row r="210" spans="3:4" ht="15.75">
      <c r="C210" s="65"/>
      <c r="D210" s="65"/>
    </row>
    <row r="211" spans="3:4" ht="15.75">
      <c r="C211" s="65"/>
      <c r="D211" s="65"/>
    </row>
    <row r="212" spans="3:4" ht="15.75">
      <c r="C212" s="65"/>
      <c r="D212" s="65"/>
    </row>
    <row r="213" spans="3:4" ht="15.75">
      <c r="C213" s="65"/>
      <c r="D213" s="65"/>
    </row>
    <row r="214" spans="3:4" ht="15.75">
      <c r="C214" s="65"/>
      <c r="D214" s="65"/>
    </row>
    <row r="215" spans="3:4" ht="15.75">
      <c r="C215" s="65"/>
      <c r="D215" s="65"/>
    </row>
    <row r="216" spans="3:4" ht="15.75">
      <c r="C216" s="65"/>
      <c r="D216" s="65"/>
    </row>
    <row r="217" spans="3:4" ht="15.75">
      <c r="C217" s="65"/>
      <c r="D217" s="65"/>
    </row>
    <row r="218" spans="3:4" ht="15.75">
      <c r="C218" s="65"/>
      <c r="D218" s="65"/>
    </row>
    <row r="219" spans="3:4" ht="15.75">
      <c r="C219" s="65"/>
      <c r="D219" s="65"/>
    </row>
    <row r="220" spans="3:4" ht="15.75">
      <c r="C220" s="65"/>
      <c r="D220" s="65"/>
    </row>
    <row r="221" spans="3:4" ht="15.75">
      <c r="C221" s="65"/>
      <c r="D221" s="65"/>
    </row>
    <row r="222" spans="3:4" ht="15.75">
      <c r="C222" s="65"/>
      <c r="D222" s="65"/>
    </row>
    <row r="223" spans="3:4" ht="15.75">
      <c r="C223" s="65"/>
      <c r="D223" s="65"/>
    </row>
    <row r="224" spans="3:4" ht="15.75">
      <c r="C224" s="65"/>
      <c r="D224" s="65"/>
    </row>
    <row r="225" spans="3:4" ht="15.75">
      <c r="C225" s="65"/>
      <c r="D225" s="65"/>
    </row>
    <row r="226" spans="3:4" ht="15.75">
      <c r="C226" s="65"/>
      <c r="D226" s="65"/>
    </row>
    <row r="227" spans="3:4" ht="15.75">
      <c r="C227" s="65"/>
      <c r="D227" s="65"/>
    </row>
    <row r="228" spans="3:4" ht="15.75">
      <c r="C228" s="65"/>
      <c r="D228" s="65"/>
    </row>
    <row r="229" spans="3:4" ht="15.75">
      <c r="C229" s="65"/>
      <c r="D229" s="65"/>
    </row>
    <row r="230" spans="3:4" ht="15.75">
      <c r="C230" s="65"/>
      <c r="D230" s="65"/>
    </row>
    <row r="231" spans="3:4" ht="15.75">
      <c r="C231" s="65"/>
      <c r="D231" s="65"/>
    </row>
    <row r="232" spans="3:4" ht="15.75">
      <c r="C232" s="65"/>
      <c r="D232" s="65"/>
    </row>
    <row r="233" spans="3:4" ht="15.75">
      <c r="C233" s="65"/>
      <c r="D233" s="65"/>
    </row>
    <row r="234" spans="3:4" ht="15.75">
      <c r="C234" s="65"/>
      <c r="D234" s="65"/>
    </row>
    <row r="235" spans="3:4" ht="15.75">
      <c r="C235" s="65"/>
      <c r="D235" s="65"/>
    </row>
    <row r="236" spans="3:4" ht="15.75">
      <c r="C236" s="65"/>
      <c r="D236" s="65"/>
    </row>
    <row r="237" spans="3:4" ht="15.75">
      <c r="C237" s="65"/>
      <c r="D237" s="65"/>
    </row>
    <row r="238" spans="3:4" ht="15.75">
      <c r="C238" s="65"/>
      <c r="D238" s="65"/>
    </row>
    <row r="239" spans="3:4" ht="15.75">
      <c r="C239" s="65"/>
      <c r="D239" s="65"/>
    </row>
    <row r="240" spans="3:4" ht="15.75">
      <c r="C240" s="65"/>
      <c r="D240" s="65"/>
    </row>
    <row r="241" spans="3:4" ht="15.75">
      <c r="C241" s="65"/>
      <c r="D241" s="65"/>
    </row>
    <row r="242" spans="3:4" ht="15.75">
      <c r="C242" s="65"/>
      <c r="D242" s="65"/>
    </row>
    <row r="243" spans="3:4" ht="15.75">
      <c r="C243" s="65"/>
      <c r="D243" s="65"/>
    </row>
    <row r="244" spans="3:4" ht="15.75">
      <c r="C244" s="65"/>
      <c r="D244" s="65"/>
    </row>
    <row r="245" spans="3:4" ht="15.75">
      <c r="C245" s="65"/>
      <c r="D245" s="65"/>
    </row>
    <row r="246" spans="3:4" ht="15.75">
      <c r="C246" s="65"/>
      <c r="D246" s="65"/>
    </row>
    <row r="247" spans="3:4" ht="15.75">
      <c r="C247" s="65"/>
      <c r="D247" s="65"/>
    </row>
    <row r="248" spans="3:4" ht="15.75">
      <c r="C248" s="65"/>
      <c r="D248" s="65"/>
    </row>
    <row r="249" spans="3:4" ht="15.75">
      <c r="C249" s="65"/>
      <c r="D249" s="65"/>
    </row>
    <row r="250" spans="3:4" ht="15.75">
      <c r="C250" s="65"/>
      <c r="D250" s="65"/>
    </row>
    <row r="251" spans="3:4" ht="15.75">
      <c r="C251" s="65"/>
      <c r="D251" s="65"/>
    </row>
    <row r="252" spans="3:4" ht="15.75">
      <c r="C252" s="65"/>
      <c r="D252" s="65"/>
    </row>
    <row r="253" spans="3:4" ht="15.75">
      <c r="C253" s="65"/>
      <c r="D253" s="65"/>
    </row>
    <row r="254" spans="3:4" ht="15.75">
      <c r="C254" s="65"/>
      <c r="D254" s="65"/>
    </row>
    <row r="255" spans="3:4" ht="15.75">
      <c r="C255" s="65"/>
      <c r="D255" s="65"/>
    </row>
    <row r="256" spans="3:4" ht="15.75">
      <c r="C256" s="65"/>
      <c r="D256" s="65"/>
    </row>
    <row r="257" spans="3:4" ht="15.75">
      <c r="C257" s="65"/>
      <c r="D257" s="65"/>
    </row>
    <row r="258" spans="3:4" ht="15.75">
      <c r="C258" s="65"/>
      <c r="D258" s="65"/>
    </row>
    <row r="259" spans="3:4" ht="15.75">
      <c r="C259" s="65"/>
      <c r="D259" s="65"/>
    </row>
    <row r="260" spans="3:4" ht="15.75">
      <c r="C260" s="65"/>
      <c r="D260" s="65"/>
    </row>
    <row r="261" spans="3:4" ht="15.75">
      <c r="C261" s="65"/>
      <c r="D261" s="65"/>
    </row>
    <row r="262" spans="3:4" ht="15.75">
      <c r="C262" s="65"/>
      <c r="D262" s="65"/>
    </row>
    <row r="263" spans="3:4" ht="15.75">
      <c r="C263" s="65"/>
      <c r="D263" s="65"/>
    </row>
    <row r="264" spans="3:4" ht="15.75">
      <c r="C264" s="65"/>
      <c r="D264" s="65"/>
    </row>
    <row r="265" spans="3:4" ht="15.75">
      <c r="C265" s="65"/>
      <c r="D265" s="65"/>
    </row>
    <row r="266" spans="3:4" ht="15.75">
      <c r="C266" s="65"/>
      <c r="D266" s="65"/>
    </row>
    <row r="267" spans="3:4" ht="15.75">
      <c r="C267" s="65"/>
      <c r="D267" s="65"/>
    </row>
    <row r="268" spans="3:4" ht="15.75">
      <c r="C268" s="65"/>
      <c r="D268" s="65"/>
    </row>
    <row r="269" spans="3:4" ht="15.75">
      <c r="C269" s="65"/>
      <c r="D269" s="65"/>
    </row>
    <row r="270" spans="3:4" ht="15.75">
      <c r="C270" s="65"/>
      <c r="D270" s="65"/>
    </row>
    <row r="271" spans="3:4" ht="15.75">
      <c r="C271" s="65"/>
      <c r="D271" s="65"/>
    </row>
    <row r="272" spans="3:4" ht="15.75">
      <c r="C272" s="65"/>
      <c r="D272" s="65"/>
    </row>
    <row r="273" spans="3:4" ht="15.75">
      <c r="C273" s="65"/>
      <c r="D273" s="65"/>
    </row>
    <row r="274" spans="3:4" ht="15.75">
      <c r="C274" s="65"/>
      <c r="D274" s="65"/>
    </row>
    <row r="275" spans="3:4" ht="15.75">
      <c r="C275" s="65"/>
      <c r="D275" s="65"/>
    </row>
    <row r="276" spans="3:4" ht="15.75">
      <c r="C276" s="65"/>
      <c r="D276" s="65"/>
    </row>
    <row r="277" spans="3:4" ht="15.75">
      <c r="C277" s="65"/>
      <c r="D277" s="65"/>
    </row>
    <row r="278" spans="3:4" ht="15.75">
      <c r="C278" s="65"/>
      <c r="D278" s="65"/>
    </row>
    <row r="279" spans="3:4" ht="15.75">
      <c r="C279" s="65"/>
      <c r="D279" s="65"/>
    </row>
    <row r="280" spans="3:4" ht="15.75">
      <c r="C280" s="65"/>
      <c r="D280" s="65"/>
    </row>
    <row r="281" spans="3:4" ht="15.75">
      <c r="C281" s="65"/>
      <c r="D281" s="65"/>
    </row>
    <row r="282" spans="3:4" ht="15.75">
      <c r="C282" s="65"/>
      <c r="D282" s="65"/>
    </row>
    <row r="283" spans="3:4" ht="15.75">
      <c r="C283" s="65"/>
      <c r="D283" s="65"/>
    </row>
    <row r="284" spans="3:4" ht="15.75">
      <c r="C284" s="65"/>
      <c r="D284" s="65"/>
    </row>
    <row r="285" spans="3:4" ht="15.75">
      <c r="C285" s="65"/>
      <c r="D285" s="65"/>
    </row>
    <row r="286" spans="3:4" ht="15.75">
      <c r="C286" s="65"/>
      <c r="D286" s="65"/>
    </row>
    <row r="287" spans="3:4" ht="15.75">
      <c r="C287" s="65"/>
      <c r="D287" s="65"/>
    </row>
    <row r="288" spans="3:4" ht="15.75">
      <c r="C288" s="65"/>
      <c r="D288" s="65"/>
    </row>
    <row r="289" spans="3:4" ht="15.75">
      <c r="C289" s="65"/>
      <c r="D289" s="65"/>
    </row>
    <row r="290" spans="3:4" ht="15.75">
      <c r="C290" s="65"/>
      <c r="D290" s="65"/>
    </row>
    <row r="291" spans="3:4" ht="15.75">
      <c r="C291" s="65"/>
      <c r="D291" s="65"/>
    </row>
    <row r="292" spans="3:4" ht="15.75">
      <c r="C292" s="65"/>
      <c r="D292" s="65"/>
    </row>
    <row r="293" spans="3:4" ht="15.75">
      <c r="C293" s="65"/>
      <c r="D293" s="65"/>
    </row>
    <row r="294" spans="3:4" ht="15.75">
      <c r="C294" s="65"/>
      <c r="D294" s="65"/>
    </row>
    <row r="295" spans="3:4" ht="15.75">
      <c r="C295" s="65"/>
      <c r="D295" s="65"/>
    </row>
    <row r="296" spans="3:4" ht="15.75">
      <c r="C296" s="65"/>
      <c r="D296" s="65"/>
    </row>
    <row r="297" spans="3:4" ht="15.75">
      <c r="C297" s="65"/>
      <c r="D297" s="65"/>
    </row>
    <row r="298" spans="3:4" ht="15.75">
      <c r="C298" s="65"/>
      <c r="D298" s="65"/>
    </row>
    <row r="299" spans="3:4" ht="15.75">
      <c r="C299" s="65"/>
      <c r="D299" s="65"/>
    </row>
    <row r="300" spans="3:4" ht="15.75">
      <c r="C300" s="65"/>
      <c r="D300" s="65"/>
    </row>
    <row r="301" spans="3:4" ht="15.75">
      <c r="C301" s="65"/>
      <c r="D301" s="65"/>
    </row>
    <row r="302" spans="3:4" ht="15.75">
      <c r="C302" s="65"/>
      <c r="D302" s="65"/>
    </row>
    <row r="303" spans="3:4" ht="15.75">
      <c r="C303" s="65"/>
      <c r="D303" s="65"/>
    </row>
    <row r="304" spans="3:4" ht="15.75">
      <c r="C304" s="65"/>
      <c r="D304" s="65"/>
    </row>
    <row r="305" spans="3:4" ht="15.75">
      <c r="C305" s="65"/>
      <c r="D305" s="65"/>
    </row>
    <row r="306" spans="3:4" ht="15.75">
      <c r="C306" s="65"/>
      <c r="D306" s="65"/>
    </row>
    <row r="307" spans="3:4" ht="15.75">
      <c r="C307" s="65"/>
      <c r="D307" s="65"/>
    </row>
    <row r="308" spans="3:4" ht="15.75">
      <c r="C308" s="65"/>
      <c r="D308" s="65"/>
    </row>
    <row r="309" spans="3:4" ht="15.75">
      <c r="C309" s="65"/>
      <c r="D309" s="65"/>
    </row>
    <row r="310" spans="3:4" ht="15.75">
      <c r="C310" s="65"/>
      <c r="D310" s="65"/>
    </row>
    <row r="311" spans="3:4" ht="15.75">
      <c r="C311" s="65"/>
      <c r="D311" s="65"/>
    </row>
    <row r="312" spans="3:4" ht="15.75">
      <c r="C312" s="65"/>
      <c r="D312" s="65"/>
    </row>
    <row r="313" spans="3:4" ht="15.75">
      <c r="C313" s="65"/>
      <c r="D313" s="65"/>
    </row>
    <row r="314" spans="3:4" ht="15.75">
      <c r="C314" s="65"/>
      <c r="D314" s="65"/>
    </row>
    <row r="315" spans="3:4" ht="15.75">
      <c r="C315" s="65"/>
      <c r="D315" s="65"/>
    </row>
    <row r="316" spans="3:4" ht="15.75">
      <c r="C316" s="65"/>
      <c r="D316" s="65"/>
    </row>
    <row r="317" spans="3:4" ht="15.75">
      <c r="C317" s="65"/>
      <c r="D317" s="65"/>
    </row>
    <row r="318" spans="3:4" ht="15.75">
      <c r="C318" s="65"/>
      <c r="D318" s="65"/>
    </row>
    <row r="319" spans="3:4" ht="15.75">
      <c r="C319" s="65"/>
      <c r="D319" s="65"/>
    </row>
    <row r="320" spans="3:4" ht="15.75">
      <c r="C320" s="65"/>
      <c r="D320" s="65"/>
    </row>
    <row r="321" spans="3:4" ht="15.75">
      <c r="C321" s="65"/>
      <c r="D321" s="65"/>
    </row>
    <row r="322" spans="3:4" ht="15.75">
      <c r="C322" s="65"/>
      <c r="D322" s="65"/>
    </row>
    <row r="323" spans="3:4" ht="15.75">
      <c r="C323" s="65"/>
      <c r="D323" s="65"/>
    </row>
    <row r="324" spans="3:4" ht="15.75">
      <c r="C324" s="65"/>
      <c r="D324" s="65"/>
    </row>
    <row r="325" spans="3:4" ht="15.75">
      <c r="C325" s="65"/>
      <c r="D325" s="65"/>
    </row>
    <row r="326" spans="3:4" ht="15.75">
      <c r="C326" s="65"/>
      <c r="D326" s="65"/>
    </row>
    <row r="327" spans="3:4" ht="15.75">
      <c r="C327" s="65"/>
      <c r="D327" s="65"/>
    </row>
    <row r="328" spans="3:4" ht="15.75">
      <c r="C328" s="65"/>
      <c r="D328" s="65"/>
    </row>
    <row r="329" spans="3:4" ht="15.75">
      <c r="C329" s="65"/>
      <c r="D329" s="65"/>
    </row>
    <row r="330" spans="3:4" ht="15.75">
      <c r="C330" s="65"/>
      <c r="D330" s="65"/>
    </row>
    <row r="331" spans="3:4" ht="15.75">
      <c r="C331" s="65"/>
      <c r="D331" s="65"/>
    </row>
    <row r="332" spans="3:4" ht="15.75">
      <c r="C332" s="65"/>
      <c r="D332" s="65"/>
    </row>
    <row r="333" spans="3:4" ht="15.75">
      <c r="C333" s="65"/>
      <c r="D333" s="65"/>
    </row>
    <row r="334" spans="3:4" ht="15.75">
      <c r="C334" s="65"/>
      <c r="D334" s="65"/>
    </row>
    <row r="335" spans="3:4" ht="15.75">
      <c r="C335" s="65"/>
      <c r="D335" s="65"/>
    </row>
    <row r="336" spans="3:4" ht="15.75">
      <c r="C336" s="65"/>
      <c r="D336" s="65"/>
    </row>
    <row r="337" spans="3:4" ht="15.75">
      <c r="C337" s="65"/>
      <c r="D337" s="65"/>
    </row>
    <row r="338" spans="3:4" ht="15.75">
      <c r="C338" s="65"/>
      <c r="D338" s="65"/>
    </row>
    <row r="339" spans="3:4" ht="15.75">
      <c r="C339" s="65"/>
      <c r="D339" s="65"/>
    </row>
    <row r="340" spans="3:4" ht="15.75">
      <c r="C340" s="65"/>
      <c r="D340" s="65"/>
    </row>
    <row r="341" spans="3:4" ht="15.75">
      <c r="C341" s="65"/>
      <c r="D341" s="65"/>
    </row>
    <row r="342" spans="3:4" ht="15.75">
      <c r="C342" s="65"/>
      <c r="D342" s="65"/>
    </row>
    <row r="343" spans="3:4" ht="15.75">
      <c r="C343" s="65"/>
      <c r="D343" s="65"/>
    </row>
    <row r="344" spans="3:4" ht="15.75">
      <c r="C344" s="65"/>
      <c r="D344" s="65"/>
    </row>
    <row r="345" spans="3:4" ht="15.75">
      <c r="C345" s="65"/>
      <c r="D345" s="65"/>
    </row>
    <row r="346" spans="3:4" ht="15.75">
      <c r="C346" s="65"/>
      <c r="D346" s="65"/>
    </row>
    <row r="347" spans="3:4" ht="15.75">
      <c r="C347" s="65"/>
      <c r="D347" s="65"/>
    </row>
    <row r="348" spans="3:4" ht="15.75">
      <c r="C348" s="65"/>
      <c r="D348" s="65"/>
    </row>
    <row r="349" spans="3:4" ht="15.75">
      <c r="C349" s="65"/>
      <c r="D349" s="65"/>
    </row>
    <row r="350" spans="3:4" ht="15.75">
      <c r="C350" s="65"/>
      <c r="D350" s="65"/>
    </row>
    <row r="351" spans="3:4" ht="15.75">
      <c r="C351" s="65"/>
      <c r="D351" s="65"/>
    </row>
    <row r="352" spans="3:4" ht="15.75">
      <c r="C352" s="65"/>
      <c r="D352" s="65"/>
    </row>
    <row r="353" spans="3:4" ht="15.75">
      <c r="C353" s="65"/>
      <c r="D353" s="65"/>
    </row>
    <row r="354" spans="3:4" ht="15.75">
      <c r="C354" s="65"/>
      <c r="D354" s="65"/>
    </row>
    <row r="355" spans="3:4" ht="15.75">
      <c r="C355" s="65"/>
      <c r="D355" s="65"/>
    </row>
    <row r="356" spans="3:4" ht="15.75">
      <c r="C356" s="65"/>
      <c r="D356" s="65"/>
    </row>
    <row r="357" spans="3:4" ht="15.75">
      <c r="C357" s="65"/>
      <c r="D357" s="65"/>
    </row>
    <row r="358" spans="3:4" ht="15.75">
      <c r="C358" s="65"/>
      <c r="D358" s="65"/>
    </row>
    <row r="359" spans="3:4" ht="15.75">
      <c r="C359" s="65"/>
      <c r="D359" s="65"/>
    </row>
    <row r="360" spans="3:4" ht="15.75">
      <c r="C360" s="65"/>
      <c r="D360" s="65"/>
    </row>
    <row r="361" spans="3:4" ht="15.75">
      <c r="C361" s="65"/>
      <c r="D361" s="65"/>
    </row>
    <row r="362" spans="3:4" ht="15.75">
      <c r="C362" s="65"/>
      <c r="D362" s="65"/>
    </row>
    <row r="363" spans="3:4" ht="15.75">
      <c r="C363" s="65"/>
      <c r="D363" s="65"/>
    </row>
    <row r="364" spans="3:4" ht="15.75">
      <c r="C364" s="65"/>
      <c r="D364" s="65"/>
    </row>
    <row r="365" spans="3:4" ht="15.75">
      <c r="C365" s="65"/>
      <c r="D365" s="65"/>
    </row>
    <row r="366" spans="3:4" ht="15.75">
      <c r="C366" s="65"/>
      <c r="D366" s="65"/>
    </row>
    <row r="367" spans="3:4" ht="15.75">
      <c r="C367" s="65"/>
      <c r="D367" s="65"/>
    </row>
    <row r="368" spans="3:4" ht="15.75">
      <c r="C368" s="65"/>
      <c r="D368" s="65"/>
    </row>
    <row r="369" spans="3:4" ht="15.75">
      <c r="C369" s="65"/>
      <c r="D369" s="65"/>
    </row>
    <row r="370" spans="3:4" ht="15.75">
      <c r="C370" s="65"/>
      <c r="D370" s="65"/>
    </row>
    <row r="371" spans="3:4" ht="15.75">
      <c r="C371" s="65"/>
      <c r="D371" s="65"/>
    </row>
    <row r="372" spans="3:4" ht="15.75">
      <c r="C372" s="65"/>
      <c r="D372" s="65"/>
    </row>
    <row r="373" spans="3:4" ht="15.75">
      <c r="C373" s="65"/>
      <c r="D373" s="65"/>
    </row>
    <row r="374" spans="3:4" ht="15.75">
      <c r="C374" s="65"/>
      <c r="D374" s="65"/>
    </row>
    <row r="375" spans="3:4" ht="15.75">
      <c r="C375" s="65"/>
      <c r="D375" s="65"/>
    </row>
    <row r="376" spans="3:4" ht="15.75">
      <c r="C376" s="65"/>
      <c r="D376" s="65"/>
    </row>
    <row r="377" spans="3:4" ht="15.75">
      <c r="C377" s="65"/>
      <c r="D377" s="65"/>
    </row>
    <row r="378" spans="3:4" ht="15.75">
      <c r="C378" s="65"/>
      <c r="D378" s="65"/>
    </row>
    <row r="379" spans="3:4" ht="15.75">
      <c r="C379" s="65"/>
      <c r="D379" s="65"/>
    </row>
    <row r="380" spans="3:4" ht="15.75">
      <c r="C380" s="65"/>
      <c r="D380" s="65"/>
    </row>
    <row r="381" spans="3:4" ht="15.75">
      <c r="C381" s="65"/>
      <c r="D381" s="65"/>
    </row>
    <row r="382" spans="3:4" ht="15.75">
      <c r="C382" s="65"/>
      <c r="D382" s="65"/>
    </row>
    <row r="383" spans="3:4" ht="15.75">
      <c r="C383" s="65"/>
      <c r="D383" s="65"/>
    </row>
    <row r="384" spans="3:4" ht="15.75">
      <c r="C384" s="65"/>
      <c r="D384" s="65"/>
    </row>
    <row r="385" spans="3:4" ht="15.75">
      <c r="C385" s="65"/>
      <c r="D385" s="65"/>
    </row>
    <row r="386" spans="3:4" ht="15.75">
      <c r="C386" s="65"/>
      <c r="D386" s="65"/>
    </row>
    <row r="387" spans="3:4" ht="15.75">
      <c r="C387" s="65"/>
      <c r="D387" s="65"/>
    </row>
    <row r="388" spans="3:4" ht="15.75">
      <c r="C388" s="65"/>
      <c r="D388" s="65"/>
    </row>
    <row r="389" spans="3:4" ht="15.75">
      <c r="C389" s="65"/>
      <c r="D389" s="65"/>
    </row>
    <row r="390" spans="3:4" ht="15.75">
      <c r="C390" s="65"/>
      <c r="D390" s="65"/>
    </row>
    <row r="391" spans="3:4" ht="15.75">
      <c r="C391" s="65"/>
      <c r="D391" s="65"/>
    </row>
    <row r="392" spans="3:4" ht="15.75">
      <c r="C392" s="65"/>
      <c r="D392" s="65"/>
    </row>
    <row r="393" spans="3:4" ht="15.75">
      <c r="C393" s="65"/>
      <c r="D393" s="65"/>
    </row>
    <row r="394" spans="3:4" ht="15.75">
      <c r="C394" s="65"/>
      <c r="D394" s="65"/>
    </row>
    <row r="395" spans="3:4" ht="15.75">
      <c r="C395" s="65"/>
      <c r="D395" s="65"/>
    </row>
    <row r="396" spans="3:4" ht="15.75">
      <c r="C396" s="65"/>
      <c r="D396" s="65"/>
    </row>
    <row r="397" spans="3:4" ht="15.75">
      <c r="C397" s="65"/>
      <c r="D397" s="65"/>
    </row>
    <row r="398" spans="3:4" ht="15.75">
      <c r="C398" s="65"/>
      <c r="D398" s="65"/>
    </row>
    <row r="399" spans="3:4" ht="15.75">
      <c r="C399" s="65"/>
      <c r="D399" s="65"/>
    </row>
    <row r="400" spans="3:4" ht="15.75">
      <c r="C400" s="65"/>
      <c r="D400" s="65"/>
    </row>
    <row r="401" spans="3:4" ht="15.75">
      <c r="C401" s="65"/>
      <c r="D401" s="65"/>
    </row>
    <row r="402" spans="3:4" ht="15.75">
      <c r="C402" s="65"/>
      <c r="D402" s="65"/>
    </row>
    <row r="403" spans="3:4" ht="15.75">
      <c r="C403" s="65"/>
      <c r="D403" s="65"/>
    </row>
    <row r="404" spans="3:4" ht="15.75">
      <c r="C404" s="65"/>
      <c r="D404" s="65"/>
    </row>
    <row r="405" spans="3:4" ht="15.75">
      <c r="C405" s="65"/>
      <c r="D405" s="65"/>
    </row>
    <row r="406" spans="3:4" ht="15.75">
      <c r="C406" s="65"/>
      <c r="D406" s="65"/>
    </row>
    <row r="407" spans="3:4" ht="15.75">
      <c r="C407" s="65"/>
      <c r="D407" s="65"/>
    </row>
    <row r="408" spans="3:4" ht="15.75">
      <c r="C408" s="65"/>
      <c r="D408" s="65"/>
    </row>
    <row r="409" spans="3:4" ht="15.75">
      <c r="C409" s="65"/>
      <c r="D409" s="65"/>
    </row>
    <row r="410" spans="3:4" ht="15.75">
      <c r="C410" s="65"/>
      <c r="D410" s="65"/>
    </row>
    <row r="411" spans="3:4" ht="15.75">
      <c r="C411" s="65"/>
      <c r="D411" s="65"/>
    </row>
    <row r="412" spans="3:4" ht="15.75">
      <c r="C412" s="65"/>
      <c r="D412" s="65"/>
    </row>
    <row r="413" spans="3:4" ht="15.75">
      <c r="C413" s="65"/>
      <c r="D413" s="65"/>
    </row>
    <row r="414" spans="3:4" ht="15.75">
      <c r="C414" s="65"/>
      <c r="D414" s="65"/>
    </row>
    <row r="415" spans="3:4" ht="15.75">
      <c r="C415" s="65"/>
      <c r="D415" s="65"/>
    </row>
    <row r="416" spans="3:4" ht="15.75">
      <c r="C416" s="65"/>
      <c r="D416" s="65"/>
    </row>
    <row r="417" spans="3:4" ht="15.75">
      <c r="C417" s="65"/>
      <c r="D417" s="65"/>
    </row>
    <row r="418" spans="3:4" ht="15.75">
      <c r="C418" s="65"/>
      <c r="D418" s="65"/>
    </row>
    <row r="419" spans="3:4" ht="15.75">
      <c r="C419" s="65"/>
      <c r="D419" s="65"/>
    </row>
    <row r="420" spans="3:4" ht="15.75">
      <c r="C420" s="65"/>
      <c r="D420" s="65"/>
    </row>
    <row r="421" spans="3:4" ht="15.75">
      <c r="C421" s="65"/>
      <c r="D421" s="65"/>
    </row>
    <row r="422" spans="3:4" ht="15.75">
      <c r="C422" s="65"/>
      <c r="D422" s="65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P35" sqref="P35:P40"/>
      <selection pane="topRight" activeCell="C6" sqref="C6:C7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6" t="s">
        <v>43</v>
      </c>
      <c r="B1" s="146"/>
      <c r="C1" s="146"/>
      <c r="D1" s="146"/>
    </row>
    <row r="2" spans="1:6" ht="15.75">
      <c r="A2" s="133" t="s">
        <v>71</v>
      </c>
      <c r="B2" s="133"/>
      <c r="C2" s="133"/>
      <c r="D2" s="133"/>
      <c r="E2" s="1"/>
      <c r="F2" s="1"/>
    </row>
    <row r="3" spans="1:4" ht="15.75">
      <c r="A3" s="147" t="s">
        <v>92</v>
      </c>
      <c r="B3" s="147"/>
      <c r="C3" s="147"/>
      <c r="D3" s="147"/>
    </row>
    <row r="4" spans="1:4" ht="9" customHeight="1">
      <c r="A4" s="31"/>
      <c r="B4" s="31"/>
      <c r="C4" s="31"/>
      <c r="D4" s="32"/>
    </row>
    <row r="5" spans="1:4" ht="21" customHeight="1">
      <c r="A5" s="154" t="s">
        <v>44</v>
      </c>
      <c r="B5" s="148" t="s">
        <v>45</v>
      </c>
      <c r="C5" s="151" t="s">
        <v>46</v>
      </c>
      <c r="D5" s="152"/>
    </row>
    <row r="6" spans="1:4" ht="28.5" customHeight="1">
      <c r="A6" s="155"/>
      <c r="B6" s="149"/>
      <c r="C6" s="148" t="s">
        <v>117</v>
      </c>
      <c r="D6" s="148" t="s">
        <v>47</v>
      </c>
    </row>
    <row r="7" spans="1:4" ht="26.25" customHeight="1">
      <c r="A7" s="156"/>
      <c r="B7" s="150"/>
      <c r="C7" s="150"/>
      <c r="D7" s="150"/>
    </row>
    <row r="8" spans="1:4" ht="24" customHeight="1">
      <c r="A8" s="33" t="s">
        <v>48</v>
      </c>
      <c r="B8" s="33"/>
      <c r="C8" s="33"/>
      <c r="D8" s="33"/>
    </row>
    <row r="9" spans="1:4" ht="15.75">
      <c r="A9" s="34" t="s">
        <v>49</v>
      </c>
      <c r="B9" s="35">
        <v>11286</v>
      </c>
      <c r="C9" s="36">
        <f>B9/$B$11*100</f>
        <v>56.67369689665562</v>
      </c>
      <c r="D9" s="36">
        <v>55.05650875446507</v>
      </c>
    </row>
    <row r="10" spans="1:4" s="40" customFormat="1" ht="15.75">
      <c r="A10" s="37" t="s">
        <v>50</v>
      </c>
      <c r="B10" s="38">
        <v>8628</v>
      </c>
      <c r="C10" s="39">
        <f aca="true" t="shared" si="0" ref="C10:C39">B10/$B$11*100</f>
        <v>43.32630310334438</v>
      </c>
      <c r="D10" s="39">
        <v>44.94349124553493</v>
      </c>
    </row>
    <row r="11" spans="1:4" s="44" customFormat="1" ht="20.25" customHeight="1">
      <c r="A11" s="41" t="s">
        <v>51</v>
      </c>
      <c r="B11" s="42">
        <f>SUM(B9:B10)</f>
        <v>19914</v>
      </c>
      <c r="C11" s="43">
        <f t="shared" si="0"/>
        <v>100</v>
      </c>
      <c r="D11" s="43">
        <f>SUM(D9:D10)</f>
        <v>100</v>
      </c>
    </row>
    <row r="12" spans="1:4" ht="24" customHeight="1">
      <c r="A12" s="45" t="s">
        <v>52</v>
      </c>
      <c r="B12" s="38"/>
      <c r="C12" s="39"/>
      <c r="D12" s="39"/>
    </row>
    <row r="13" spans="1:5" s="40" customFormat="1" ht="15.75">
      <c r="A13" s="34" t="s">
        <v>80</v>
      </c>
      <c r="B13" s="35">
        <v>1106</v>
      </c>
      <c r="C13" s="36">
        <f t="shared" si="0"/>
        <v>5.553881691272471</v>
      </c>
      <c r="D13" s="36">
        <v>5.317093166246998</v>
      </c>
      <c r="E13" s="50"/>
    </row>
    <row r="14" spans="1:4" ht="15.75">
      <c r="A14" s="37" t="s">
        <v>81</v>
      </c>
      <c r="B14" s="38">
        <v>2581</v>
      </c>
      <c r="C14" s="39">
        <f t="shared" si="0"/>
        <v>12.960731143918853</v>
      </c>
      <c r="D14" s="39">
        <v>12.777419921531886</v>
      </c>
    </row>
    <row r="15" spans="1:4" s="40" customFormat="1" ht="15.75">
      <c r="A15" s="34" t="s">
        <v>82</v>
      </c>
      <c r="B15" s="35">
        <v>5332</v>
      </c>
      <c r="C15" s="36">
        <f t="shared" si="0"/>
        <v>26.775133072210505</v>
      </c>
      <c r="D15" s="36">
        <v>27.1</v>
      </c>
    </row>
    <row r="16" spans="1:4" ht="15.75">
      <c r="A16" s="37" t="s">
        <v>83</v>
      </c>
      <c r="B16" s="38">
        <v>4777</v>
      </c>
      <c r="C16" s="39">
        <f t="shared" si="0"/>
        <v>23.98814904087577</v>
      </c>
      <c r="D16" s="39">
        <v>24</v>
      </c>
    </row>
    <row r="17" spans="1:4" s="40" customFormat="1" ht="15.75">
      <c r="A17" s="34" t="s">
        <v>84</v>
      </c>
      <c r="B17" s="35">
        <v>4862</v>
      </c>
      <c r="C17" s="36">
        <f t="shared" si="0"/>
        <v>24.414984433062166</v>
      </c>
      <c r="D17" s="36">
        <v>24.7</v>
      </c>
    </row>
    <row r="18" spans="1:4" ht="15.75">
      <c r="A18" s="37" t="s">
        <v>85</v>
      </c>
      <c r="B18" s="38">
        <v>1256</v>
      </c>
      <c r="C18" s="39">
        <f t="shared" si="0"/>
        <v>6.307120618660239</v>
      </c>
      <c r="D18" s="39">
        <v>6.1</v>
      </c>
    </row>
    <row r="19" spans="1:4" s="49" customFormat="1" ht="22.5" customHeight="1">
      <c r="A19" s="41" t="s">
        <v>51</v>
      </c>
      <c r="B19" s="42">
        <f>SUM(B13:B18)</f>
        <v>19914</v>
      </c>
      <c r="C19" s="43">
        <f t="shared" si="0"/>
        <v>100</v>
      </c>
      <c r="D19" s="43">
        <f>SUM(D13:D18)</f>
        <v>99.99451308777888</v>
      </c>
    </row>
    <row r="20" spans="1:4" ht="23.25" customHeight="1">
      <c r="A20" s="45" t="s">
        <v>72</v>
      </c>
      <c r="B20" s="38"/>
      <c r="C20" s="39"/>
      <c r="D20" s="39"/>
    </row>
    <row r="21" spans="1:4" s="40" customFormat="1" ht="15.75">
      <c r="A21" s="34" t="s">
        <v>53</v>
      </c>
      <c r="B21" s="35">
        <v>1589</v>
      </c>
      <c r="C21" s="36">
        <f t="shared" si="0"/>
        <v>7.979311037461083</v>
      </c>
      <c r="D21" s="36">
        <v>8.619780991977514</v>
      </c>
    </row>
    <row r="22" spans="1:4" ht="15.75">
      <c r="A22" s="37" t="s">
        <v>54</v>
      </c>
      <c r="B22" s="38">
        <v>8026</v>
      </c>
      <c r="C22" s="39">
        <f t="shared" si="0"/>
        <v>40.30330420809481</v>
      </c>
      <c r="D22" s="39">
        <v>40.979094688762665</v>
      </c>
    </row>
    <row r="23" spans="1:4" s="40" customFormat="1" ht="15.75">
      <c r="A23" s="34" t="s">
        <v>55</v>
      </c>
      <c r="B23" s="35">
        <v>5928</v>
      </c>
      <c r="C23" s="36">
        <f t="shared" si="0"/>
        <v>29.76800241036457</v>
      </c>
      <c r="D23" s="36">
        <v>28.4</v>
      </c>
    </row>
    <row r="24" spans="1:4" ht="15.75">
      <c r="A24" s="37" t="s">
        <v>56</v>
      </c>
      <c r="B24" s="38">
        <v>2661</v>
      </c>
      <c r="C24" s="39">
        <f t="shared" si="0"/>
        <v>13.362458571858992</v>
      </c>
      <c r="D24" s="39">
        <v>12.8</v>
      </c>
    </row>
    <row r="25" spans="1:4" s="40" customFormat="1" ht="15.75">
      <c r="A25" s="34" t="s">
        <v>57</v>
      </c>
      <c r="B25" s="35">
        <v>1346</v>
      </c>
      <c r="C25" s="36">
        <f t="shared" si="0"/>
        <v>6.759063975092899</v>
      </c>
      <c r="D25" s="36">
        <v>6.9</v>
      </c>
    </row>
    <row r="26" spans="1:4" ht="15.75">
      <c r="A26" s="37" t="s">
        <v>58</v>
      </c>
      <c r="B26" s="38">
        <v>364</v>
      </c>
      <c r="C26" s="39">
        <f t="shared" si="0"/>
        <v>1.8278597971276491</v>
      </c>
      <c r="D26" s="39">
        <v>2.3</v>
      </c>
    </row>
    <row r="27" spans="1:4" s="49" customFormat="1" ht="21" customHeight="1">
      <c r="A27" s="41" t="s">
        <v>51</v>
      </c>
      <c r="B27" s="42">
        <f>SUM(B21:B26)</f>
        <v>19914</v>
      </c>
      <c r="C27" s="43">
        <f t="shared" si="0"/>
        <v>100</v>
      </c>
      <c r="D27" s="43">
        <f>SUM(D21:D26)</f>
        <v>99.99887568074018</v>
      </c>
    </row>
    <row r="28" spans="1:4" ht="25.5" customHeight="1">
      <c r="A28" s="45" t="s">
        <v>59</v>
      </c>
      <c r="B28" s="38"/>
      <c r="C28" s="39"/>
      <c r="D28" s="39"/>
    </row>
    <row r="29" spans="1:4" ht="15.75">
      <c r="A29" s="77" t="s">
        <v>86</v>
      </c>
      <c r="B29" s="35">
        <v>5289</v>
      </c>
      <c r="C29" s="36">
        <f t="shared" si="0"/>
        <v>26.55920457969268</v>
      </c>
      <c r="D29" s="36">
        <v>24.50664636645781</v>
      </c>
    </row>
    <row r="30" spans="1:4" ht="15.75">
      <c r="A30" s="76" t="s">
        <v>87</v>
      </c>
      <c r="B30" s="38">
        <v>4140</v>
      </c>
      <c r="C30" s="39">
        <f t="shared" si="0"/>
        <v>20.78939439590238</v>
      </c>
      <c r="D30" s="39">
        <v>18.84405926099432</v>
      </c>
    </row>
    <row r="31" spans="1:4" ht="15.75">
      <c r="A31" s="77" t="s">
        <v>88</v>
      </c>
      <c r="B31" s="35">
        <v>3372</v>
      </c>
      <c r="C31" s="36">
        <f t="shared" si="0"/>
        <v>16.93281108767701</v>
      </c>
      <c r="D31" s="36">
        <v>18.27018797212625</v>
      </c>
    </row>
    <row r="32" spans="1:4" ht="15.75">
      <c r="A32" s="76" t="s">
        <v>89</v>
      </c>
      <c r="B32" s="38">
        <v>3166</v>
      </c>
      <c r="C32" s="39">
        <f t="shared" si="0"/>
        <v>15.898362960731143</v>
      </c>
      <c r="D32" s="39">
        <v>20.53053815072905</v>
      </c>
    </row>
    <row r="33" spans="1:4" s="40" customFormat="1" ht="15.75">
      <c r="A33" s="77" t="s">
        <v>90</v>
      </c>
      <c r="B33" s="35">
        <v>3947</v>
      </c>
      <c r="C33" s="36">
        <f t="shared" si="0"/>
        <v>19.820226975996786</v>
      </c>
      <c r="D33" s="36">
        <v>17.9</v>
      </c>
    </row>
    <row r="34" spans="1:4" s="44" customFormat="1" ht="22.5" customHeight="1">
      <c r="A34" s="46" t="s">
        <v>51</v>
      </c>
      <c r="B34" s="47">
        <f>SUM(B29:B33)</f>
        <v>19914</v>
      </c>
      <c r="C34" s="48">
        <f t="shared" si="0"/>
        <v>100</v>
      </c>
      <c r="D34" s="48">
        <f>'[1]nograd'!$J82/'[1]nograd'!$J$61*100</f>
        <v>100</v>
      </c>
    </row>
    <row r="35" spans="1:4" ht="25.5" customHeight="1">
      <c r="A35" s="71" t="s">
        <v>74</v>
      </c>
      <c r="B35" s="72"/>
      <c r="C35" s="73"/>
      <c r="D35" s="73"/>
    </row>
    <row r="36" spans="1:4" ht="15.75">
      <c r="A36" s="74" t="s">
        <v>75</v>
      </c>
      <c r="B36" s="69">
        <v>4376</v>
      </c>
      <c r="C36" s="39">
        <f t="shared" si="0"/>
        <v>21.9744903083258</v>
      </c>
      <c r="D36" s="70">
        <v>16.1</v>
      </c>
    </row>
    <row r="37" spans="1:4" ht="15.75">
      <c r="A37" s="75" t="s">
        <v>76</v>
      </c>
      <c r="B37" s="35">
        <v>2192</v>
      </c>
      <c r="C37" s="36">
        <f t="shared" si="0"/>
        <v>11.007331525559907</v>
      </c>
      <c r="D37" s="36">
        <v>7.3</v>
      </c>
    </row>
    <row r="38" spans="1:4" ht="15.75">
      <c r="A38" s="74" t="s">
        <v>77</v>
      </c>
      <c r="B38" s="69">
        <v>6143</v>
      </c>
      <c r="C38" s="39">
        <f t="shared" si="0"/>
        <v>30.8476448729537</v>
      </c>
      <c r="D38" s="70">
        <v>40.1</v>
      </c>
    </row>
    <row r="39" spans="1:4" ht="15.75">
      <c r="A39" s="75" t="s">
        <v>78</v>
      </c>
      <c r="B39" s="35">
        <v>7203</v>
      </c>
      <c r="C39" s="36">
        <f t="shared" si="0"/>
        <v>36.17053329316059</v>
      </c>
      <c r="D39" s="36">
        <v>36.5</v>
      </c>
    </row>
    <row r="40" spans="1:4" ht="15.75">
      <c r="A40" s="66" t="s">
        <v>51</v>
      </c>
      <c r="B40" s="67">
        <f>SUM(B36:B39)</f>
        <v>19914</v>
      </c>
      <c r="C40" s="68">
        <f>B40/$B$11*100</f>
        <v>100</v>
      </c>
      <c r="D40" s="68">
        <f>SUM(D36:D39)</f>
        <v>100</v>
      </c>
    </row>
    <row r="41" spans="3:4" ht="15.75">
      <c r="C41" s="51"/>
      <c r="D41" s="51"/>
    </row>
    <row r="42" spans="3:4" ht="15.75">
      <c r="C42" s="51"/>
      <c r="D42" s="51"/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workbookViewId="0" topLeftCell="A1">
      <pane xSplit="1" ySplit="7" topLeftCell="B11" activePane="bottomRight" state="frozen"/>
      <selection pane="topLeft" activeCell="P35" sqref="P35:P40"/>
      <selection pane="topRight" activeCell="P35" sqref="P35:P40"/>
      <selection pane="bottomLeft" activeCell="P35" sqref="P35:P40"/>
      <selection pane="bottomRight" activeCell="A1" sqref="A1:G1"/>
    </sheetView>
  </sheetViews>
  <sheetFormatPr defaultColWidth="9.33203125" defaultRowHeight="12.75"/>
  <cols>
    <col min="1" max="1" width="27.5" style="79" customWidth="1"/>
    <col min="2" max="10" width="12" style="79" customWidth="1"/>
    <col min="11" max="11" width="17.16015625" style="79" customWidth="1"/>
    <col min="12" max="14" width="11.16015625" style="79" customWidth="1"/>
    <col min="15" max="15" width="15.33203125" style="79" customWidth="1"/>
    <col min="16" max="16384" width="12" style="79" customWidth="1"/>
  </cols>
  <sheetData>
    <row r="1" spans="1:7" ht="15.75">
      <c r="A1" s="170" t="s">
        <v>60</v>
      </c>
      <c r="B1" s="170"/>
      <c r="C1" s="170"/>
      <c r="D1" s="170"/>
      <c r="E1" s="170"/>
      <c r="F1" s="170"/>
      <c r="G1" s="170"/>
    </row>
    <row r="2" spans="1:7" ht="15.75">
      <c r="A2" s="170" t="s">
        <v>73</v>
      </c>
      <c r="B2" s="170"/>
      <c r="C2" s="170"/>
      <c r="D2" s="170"/>
      <c r="E2" s="170"/>
      <c r="F2" s="170"/>
      <c r="G2" s="170"/>
    </row>
    <row r="3" spans="1:7" ht="21.75" customHeight="1">
      <c r="A3" s="171" t="s">
        <v>92</v>
      </c>
      <c r="B3" s="172"/>
      <c r="C3" s="172"/>
      <c r="D3" s="172"/>
      <c r="E3" s="172"/>
      <c r="F3" s="172"/>
      <c r="G3" s="172"/>
    </row>
    <row r="4" spans="1:7" ht="24" customHeight="1">
      <c r="A4" s="80"/>
      <c r="B4" s="173" t="s">
        <v>91</v>
      </c>
      <c r="C4" s="176" t="s">
        <v>61</v>
      </c>
      <c r="D4" s="177"/>
      <c r="E4" s="173" t="s">
        <v>62</v>
      </c>
      <c r="F4" s="173" t="s">
        <v>63</v>
      </c>
      <c r="G4" s="173" t="s">
        <v>64</v>
      </c>
    </row>
    <row r="5" spans="1:7" ht="24" customHeight="1">
      <c r="A5" s="83" t="s">
        <v>34</v>
      </c>
      <c r="B5" s="174"/>
      <c r="C5" s="81" t="s">
        <v>65</v>
      </c>
      <c r="D5" s="82" t="s">
        <v>66</v>
      </c>
      <c r="E5" s="174"/>
      <c r="F5" s="174"/>
      <c r="G5" s="174"/>
    </row>
    <row r="6" spans="1:7" ht="24" customHeight="1">
      <c r="A6" s="84"/>
      <c r="B6" s="175"/>
      <c r="C6" s="178" t="s">
        <v>67</v>
      </c>
      <c r="D6" s="179"/>
      <c r="E6" s="175"/>
      <c r="F6" s="175"/>
      <c r="G6" s="175"/>
    </row>
    <row r="7" spans="1:7" ht="18.75" customHeight="1">
      <c r="A7" s="167" t="s">
        <v>17</v>
      </c>
      <c r="B7" s="168"/>
      <c r="C7" s="168"/>
      <c r="D7" s="168"/>
      <c r="E7" s="168"/>
      <c r="F7" s="168"/>
      <c r="G7" s="169"/>
    </row>
    <row r="8" spans="1:10" s="87" customFormat="1" ht="15.75">
      <c r="A8" s="85" t="s">
        <v>2</v>
      </c>
      <c r="B8" s="20">
        <v>426</v>
      </c>
      <c r="C8" s="20">
        <v>118</v>
      </c>
      <c r="D8" s="20">
        <v>432</v>
      </c>
      <c r="E8" s="20">
        <f>B8+C8+D8</f>
        <v>976</v>
      </c>
      <c r="F8" s="20">
        <f>E8-G8</f>
        <v>541</v>
      </c>
      <c r="G8" s="20">
        <v>435</v>
      </c>
      <c r="H8" s="86"/>
      <c r="I8" s="86"/>
      <c r="J8" s="86"/>
    </row>
    <row r="9" spans="1:7" s="87" customFormat="1" ht="15.75">
      <c r="A9" s="88" t="s">
        <v>3</v>
      </c>
      <c r="B9" s="89">
        <v>15</v>
      </c>
      <c r="C9" s="90">
        <v>17</v>
      </c>
      <c r="D9" s="91">
        <v>150</v>
      </c>
      <c r="E9" s="91">
        <f aca="true" t="shared" si="0" ref="E9:E22">B9+C9+D9</f>
        <v>182</v>
      </c>
      <c r="F9" s="91">
        <f aca="true" t="shared" si="1" ref="F9:F30">E9-G9</f>
        <v>93</v>
      </c>
      <c r="G9" s="89">
        <v>89</v>
      </c>
    </row>
    <row r="10" spans="1:7" s="87" customFormat="1" ht="15.75">
      <c r="A10" s="85" t="s">
        <v>4</v>
      </c>
      <c r="B10" s="20">
        <v>171</v>
      </c>
      <c r="C10" s="92">
        <v>62</v>
      </c>
      <c r="D10" s="93">
        <v>676</v>
      </c>
      <c r="E10" s="93">
        <f t="shared" si="0"/>
        <v>909</v>
      </c>
      <c r="F10" s="93">
        <f t="shared" si="1"/>
        <v>181</v>
      </c>
      <c r="G10" s="20">
        <v>728</v>
      </c>
    </row>
    <row r="11" spans="1:16" s="87" customFormat="1" ht="15.75">
      <c r="A11" s="88" t="s">
        <v>5</v>
      </c>
      <c r="B11" s="89">
        <v>51</v>
      </c>
      <c r="C11" s="90">
        <v>7</v>
      </c>
      <c r="D11" s="91">
        <v>49</v>
      </c>
      <c r="E11" s="91">
        <f t="shared" si="0"/>
        <v>107</v>
      </c>
      <c r="F11" s="91">
        <f t="shared" si="1"/>
        <v>38</v>
      </c>
      <c r="G11" s="89">
        <v>69</v>
      </c>
      <c r="P11" s="87">
        <v>2318</v>
      </c>
    </row>
    <row r="12" spans="1:7" s="87" customFormat="1" ht="15.75">
      <c r="A12" s="85" t="s">
        <v>6</v>
      </c>
      <c r="B12" s="20">
        <v>22</v>
      </c>
      <c r="C12" s="92">
        <v>11</v>
      </c>
      <c r="D12" s="93">
        <v>182</v>
      </c>
      <c r="E12" s="93">
        <f t="shared" si="0"/>
        <v>215</v>
      </c>
      <c r="F12" s="93">
        <f t="shared" si="1"/>
        <v>67</v>
      </c>
      <c r="G12" s="20">
        <v>148</v>
      </c>
    </row>
    <row r="13" spans="1:7" s="87" customFormat="1" ht="15.75">
      <c r="A13" s="88" t="s">
        <v>7</v>
      </c>
      <c r="B13" s="89">
        <v>128</v>
      </c>
      <c r="C13" s="90">
        <v>11</v>
      </c>
      <c r="D13" s="91">
        <v>478</v>
      </c>
      <c r="E13" s="91">
        <f t="shared" si="0"/>
        <v>617</v>
      </c>
      <c r="F13" s="91">
        <f t="shared" si="1"/>
        <v>55</v>
      </c>
      <c r="G13" s="89">
        <v>562</v>
      </c>
    </row>
    <row r="14" spans="1:7" s="87" customFormat="1" ht="15.75">
      <c r="A14" s="85" t="s">
        <v>8</v>
      </c>
      <c r="B14" s="20">
        <v>63</v>
      </c>
      <c r="C14" s="92">
        <v>40</v>
      </c>
      <c r="D14" s="93">
        <v>210</v>
      </c>
      <c r="E14" s="93">
        <f t="shared" si="0"/>
        <v>313</v>
      </c>
      <c r="F14" s="93">
        <f t="shared" si="1"/>
        <v>171</v>
      </c>
      <c r="G14" s="20">
        <v>142</v>
      </c>
    </row>
    <row r="15" spans="1:7" s="87" customFormat="1" ht="15.75">
      <c r="A15" s="88" t="s">
        <v>9</v>
      </c>
      <c r="B15" s="89">
        <v>26</v>
      </c>
      <c r="C15" s="90">
        <v>32</v>
      </c>
      <c r="D15" s="91">
        <v>141</v>
      </c>
      <c r="E15" s="91">
        <f t="shared" si="0"/>
        <v>199</v>
      </c>
      <c r="F15" s="91">
        <f t="shared" si="1"/>
        <v>57</v>
      </c>
      <c r="G15" s="89">
        <v>142</v>
      </c>
    </row>
    <row r="16" spans="1:7" s="87" customFormat="1" ht="15.75">
      <c r="A16" s="85" t="s">
        <v>10</v>
      </c>
      <c r="B16" s="20">
        <v>185</v>
      </c>
      <c r="C16" s="92">
        <v>88</v>
      </c>
      <c r="D16" s="93">
        <v>568</v>
      </c>
      <c r="E16" s="93">
        <f t="shared" si="0"/>
        <v>841</v>
      </c>
      <c r="F16" s="93">
        <f t="shared" si="1"/>
        <v>291</v>
      </c>
      <c r="G16" s="20">
        <v>550</v>
      </c>
    </row>
    <row r="17" spans="1:7" s="87" customFormat="1" ht="15.75">
      <c r="A17" s="88" t="s">
        <v>11</v>
      </c>
      <c r="B17" s="89">
        <v>148</v>
      </c>
      <c r="C17" s="90">
        <v>17</v>
      </c>
      <c r="D17" s="91">
        <v>264</v>
      </c>
      <c r="E17" s="91">
        <f t="shared" si="0"/>
        <v>429</v>
      </c>
      <c r="F17" s="91">
        <f t="shared" si="1"/>
        <v>206</v>
      </c>
      <c r="G17" s="89">
        <v>223</v>
      </c>
    </row>
    <row r="18" spans="1:7" s="87" customFormat="1" ht="15.75">
      <c r="A18" s="85" t="s">
        <v>12</v>
      </c>
      <c r="B18" s="20">
        <v>9</v>
      </c>
      <c r="C18" s="92">
        <v>10</v>
      </c>
      <c r="D18" s="93">
        <v>51</v>
      </c>
      <c r="E18" s="93">
        <f t="shared" si="0"/>
        <v>70</v>
      </c>
      <c r="F18" s="93">
        <f t="shared" si="1"/>
        <v>45</v>
      </c>
      <c r="G18" s="20">
        <v>25</v>
      </c>
    </row>
    <row r="19" spans="1:7" s="87" customFormat="1" ht="15.75">
      <c r="A19" s="88" t="s">
        <v>13</v>
      </c>
      <c r="B19" s="89">
        <v>17</v>
      </c>
      <c r="C19" s="90">
        <v>54</v>
      </c>
      <c r="D19" s="91">
        <v>137</v>
      </c>
      <c r="E19" s="91">
        <f t="shared" si="0"/>
        <v>208</v>
      </c>
      <c r="F19" s="91">
        <f t="shared" si="1"/>
        <v>51</v>
      </c>
      <c r="G19" s="89">
        <v>157</v>
      </c>
    </row>
    <row r="20" spans="1:7" s="87" customFormat="1" ht="15.75">
      <c r="A20" s="85" t="s">
        <v>14</v>
      </c>
      <c r="B20" s="20">
        <v>1</v>
      </c>
      <c r="C20" s="92">
        <v>43</v>
      </c>
      <c r="D20" s="93">
        <v>201</v>
      </c>
      <c r="E20" s="93">
        <f t="shared" si="0"/>
        <v>245</v>
      </c>
      <c r="F20" s="93">
        <f t="shared" si="1"/>
        <v>80</v>
      </c>
      <c r="G20" s="20">
        <v>165</v>
      </c>
    </row>
    <row r="21" spans="1:7" s="87" customFormat="1" ht="15.75">
      <c r="A21" s="88" t="s">
        <v>15</v>
      </c>
      <c r="B21" s="89">
        <v>23</v>
      </c>
      <c r="C21" s="90">
        <v>6</v>
      </c>
      <c r="D21" s="91">
        <v>21</v>
      </c>
      <c r="E21" s="91">
        <f t="shared" si="0"/>
        <v>50</v>
      </c>
      <c r="F21" s="91">
        <f t="shared" si="1"/>
        <v>22</v>
      </c>
      <c r="G21" s="89">
        <v>28</v>
      </c>
    </row>
    <row r="22" spans="1:7" s="87" customFormat="1" ht="15.75">
      <c r="A22" s="85" t="s">
        <v>16</v>
      </c>
      <c r="B22" s="20">
        <v>61</v>
      </c>
      <c r="C22" s="92">
        <v>6</v>
      </c>
      <c r="D22" s="93">
        <v>72</v>
      </c>
      <c r="E22" s="93">
        <f t="shared" si="0"/>
        <v>139</v>
      </c>
      <c r="F22" s="93">
        <f t="shared" si="1"/>
        <v>81</v>
      </c>
      <c r="G22" s="20">
        <v>58</v>
      </c>
    </row>
    <row r="23" spans="1:9" s="87" customFormat="1" ht="28.5">
      <c r="A23" s="94" t="s">
        <v>17</v>
      </c>
      <c r="B23" s="95">
        <f aca="true" t="shared" si="2" ref="B23:G23">SUM(B8:B22)</f>
        <v>1346</v>
      </c>
      <c r="C23" s="95">
        <f t="shared" si="2"/>
        <v>522</v>
      </c>
      <c r="D23" s="95">
        <f t="shared" si="2"/>
        <v>3632</v>
      </c>
      <c r="E23" s="95">
        <f t="shared" si="2"/>
        <v>5500</v>
      </c>
      <c r="F23" s="95">
        <f t="shared" si="1"/>
        <v>1979</v>
      </c>
      <c r="G23" s="95">
        <f t="shared" si="2"/>
        <v>3521</v>
      </c>
      <c r="I23" s="86"/>
    </row>
    <row r="24" spans="1:17" s="87" customFormat="1" ht="19.5" customHeight="1">
      <c r="A24" s="164" t="s">
        <v>24</v>
      </c>
      <c r="B24" s="165"/>
      <c r="C24" s="165"/>
      <c r="D24" s="165"/>
      <c r="E24" s="165"/>
      <c r="F24" s="165"/>
      <c r="G24" s="166"/>
      <c r="H24" s="86"/>
      <c r="I24" s="96"/>
      <c r="J24" s="96"/>
      <c r="K24" s="96"/>
      <c r="L24" s="96"/>
      <c r="O24"/>
      <c r="P24"/>
      <c r="Q24"/>
    </row>
    <row r="25" spans="1:7" s="87" customFormat="1" ht="15.75">
      <c r="A25" s="88" t="s">
        <v>18</v>
      </c>
      <c r="B25" s="89">
        <v>140</v>
      </c>
      <c r="C25" s="97">
        <v>150</v>
      </c>
      <c r="D25" s="97">
        <v>151</v>
      </c>
      <c r="E25" s="91">
        <f aca="true" t="shared" si="3" ref="E25:E30">B25+C25+D25</f>
        <v>441</v>
      </c>
      <c r="F25" s="91">
        <f t="shared" si="1"/>
        <v>237</v>
      </c>
      <c r="G25" s="89">
        <v>204</v>
      </c>
    </row>
    <row r="26" spans="1:7" s="87" customFormat="1" ht="15.75">
      <c r="A26" s="19" t="s">
        <v>19</v>
      </c>
      <c r="B26" s="20">
        <v>17</v>
      </c>
      <c r="C26" s="92">
        <v>172</v>
      </c>
      <c r="D26" s="93">
        <v>102</v>
      </c>
      <c r="E26" s="93">
        <f t="shared" si="3"/>
        <v>291</v>
      </c>
      <c r="F26" s="93">
        <f t="shared" si="1"/>
        <v>121</v>
      </c>
      <c r="G26" s="20">
        <v>170</v>
      </c>
    </row>
    <row r="27" spans="1:7" s="87" customFormat="1" ht="15.75">
      <c r="A27" s="88" t="s">
        <v>20</v>
      </c>
      <c r="B27" s="89">
        <v>65</v>
      </c>
      <c r="C27" s="90">
        <v>202</v>
      </c>
      <c r="D27" s="91">
        <v>28</v>
      </c>
      <c r="E27" s="91">
        <f t="shared" si="3"/>
        <v>295</v>
      </c>
      <c r="F27" s="91">
        <f t="shared" si="1"/>
        <v>207</v>
      </c>
      <c r="G27" s="89">
        <v>88</v>
      </c>
    </row>
    <row r="28" spans="1:7" s="87" customFormat="1" ht="15.75">
      <c r="A28" s="19" t="s">
        <v>21</v>
      </c>
      <c r="B28" s="20">
        <v>70</v>
      </c>
      <c r="C28" s="92">
        <v>30</v>
      </c>
      <c r="D28" s="93">
        <v>20</v>
      </c>
      <c r="E28" s="93">
        <f t="shared" si="3"/>
        <v>120</v>
      </c>
      <c r="F28" s="93">
        <f t="shared" si="1"/>
        <v>93</v>
      </c>
      <c r="G28" s="20">
        <v>27</v>
      </c>
    </row>
    <row r="29" spans="1:7" s="87" customFormat="1" ht="15.75">
      <c r="A29" s="88" t="s">
        <v>22</v>
      </c>
      <c r="B29" s="89">
        <v>33</v>
      </c>
      <c r="C29" s="90">
        <v>35</v>
      </c>
      <c r="D29" s="91">
        <v>92</v>
      </c>
      <c r="E29" s="91">
        <f t="shared" si="3"/>
        <v>160</v>
      </c>
      <c r="F29" s="91">
        <f t="shared" si="1"/>
        <v>122</v>
      </c>
      <c r="G29" s="89">
        <v>38</v>
      </c>
    </row>
    <row r="30" spans="1:7" s="87" customFormat="1" ht="15.75">
      <c r="A30" s="19" t="s">
        <v>23</v>
      </c>
      <c r="B30" s="20">
        <v>3</v>
      </c>
      <c r="C30" s="92">
        <v>28</v>
      </c>
      <c r="D30" s="93">
        <v>297</v>
      </c>
      <c r="E30" s="93">
        <f t="shared" si="3"/>
        <v>328</v>
      </c>
      <c r="F30" s="93">
        <f t="shared" si="1"/>
        <v>50</v>
      </c>
      <c r="G30" s="20">
        <v>278</v>
      </c>
    </row>
    <row r="31" spans="1:7" s="87" customFormat="1" ht="15.75">
      <c r="A31" s="98" t="s">
        <v>24</v>
      </c>
      <c r="B31" s="99">
        <f aca="true" t="shared" si="4" ref="B31:G31">SUM(B25:B30)</f>
        <v>328</v>
      </c>
      <c r="C31" s="99">
        <f t="shared" si="4"/>
        <v>617</v>
      </c>
      <c r="D31" s="99">
        <f t="shared" si="4"/>
        <v>690</v>
      </c>
      <c r="E31" s="99">
        <f t="shared" si="4"/>
        <v>1635</v>
      </c>
      <c r="F31" s="99">
        <f t="shared" si="4"/>
        <v>830</v>
      </c>
      <c r="G31" s="99">
        <f t="shared" si="4"/>
        <v>805</v>
      </c>
    </row>
    <row r="32" spans="1:10" s="87" customFormat="1" ht="15.75">
      <c r="A32" s="164" t="s">
        <v>31</v>
      </c>
      <c r="B32" s="165"/>
      <c r="C32" s="165"/>
      <c r="D32" s="165"/>
      <c r="E32" s="165"/>
      <c r="F32" s="165"/>
      <c r="G32" s="166"/>
      <c r="H32" s="86"/>
      <c r="J32" s="86"/>
    </row>
    <row r="33" spans="1:7" s="87" customFormat="1" ht="15.75">
      <c r="A33" s="100" t="s">
        <v>25</v>
      </c>
      <c r="B33" s="97">
        <v>108</v>
      </c>
      <c r="C33" s="97">
        <v>102</v>
      </c>
      <c r="D33" s="97">
        <v>542</v>
      </c>
      <c r="E33" s="101">
        <f aca="true" t="shared" si="5" ref="E33:E38">B33+C33+D33</f>
        <v>752</v>
      </c>
      <c r="F33" s="101">
        <f aca="true" t="shared" si="6" ref="F33:F38">E33-G33</f>
        <v>246</v>
      </c>
      <c r="G33" s="97">
        <v>506</v>
      </c>
    </row>
    <row r="34" spans="1:7" s="87" customFormat="1" ht="15.75">
      <c r="A34" s="19" t="s">
        <v>26</v>
      </c>
      <c r="B34" s="20">
        <v>84</v>
      </c>
      <c r="C34" s="92">
        <v>35</v>
      </c>
      <c r="D34" s="93">
        <v>148</v>
      </c>
      <c r="E34" s="93">
        <f t="shared" si="5"/>
        <v>267</v>
      </c>
      <c r="F34" s="93">
        <f t="shared" si="6"/>
        <v>134</v>
      </c>
      <c r="G34" s="20">
        <v>133</v>
      </c>
    </row>
    <row r="35" spans="1:7" s="87" customFormat="1" ht="15.75">
      <c r="A35" s="100" t="s">
        <v>27</v>
      </c>
      <c r="B35" s="89">
        <v>19</v>
      </c>
      <c r="C35" s="90">
        <v>17</v>
      </c>
      <c r="D35" s="91">
        <v>36</v>
      </c>
      <c r="E35" s="91">
        <f t="shared" si="5"/>
        <v>72</v>
      </c>
      <c r="F35" s="91">
        <f t="shared" si="6"/>
        <v>15</v>
      </c>
      <c r="G35" s="89">
        <v>57</v>
      </c>
    </row>
    <row r="36" spans="1:7" s="87" customFormat="1" ht="15.75">
      <c r="A36" s="19" t="s">
        <v>28</v>
      </c>
      <c r="B36" s="20">
        <v>17</v>
      </c>
      <c r="C36" s="92">
        <v>1</v>
      </c>
      <c r="D36" s="93">
        <v>39</v>
      </c>
      <c r="E36" s="93">
        <f t="shared" si="5"/>
        <v>57</v>
      </c>
      <c r="F36" s="93">
        <f t="shared" si="6"/>
        <v>48</v>
      </c>
      <c r="G36" s="20">
        <v>9</v>
      </c>
    </row>
    <row r="37" spans="1:7" s="87" customFormat="1" ht="15.75">
      <c r="A37" s="100" t="s">
        <v>29</v>
      </c>
      <c r="B37" s="89">
        <v>47</v>
      </c>
      <c r="C37" s="90">
        <v>5</v>
      </c>
      <c r="D37" s="91">
        <v>71</v>
      </c>
      <c r="E37" s="91">
        <f t="shared" si="5"/>
        <v>123</v>
      </c>
      <c r="F37" s="91">
        <f t="shared" si="6"/>
        <v>68</v>
      </c>
      <c r="G37" s="89">
        <v>55</v>
      </c>
    </row>
    <row r="38" spans="1:7" s="87" customFormat="1" ht="15.75">
      <c r="A38" s="19" t="s">
        <v>30</v>
      </c>
      <c r="B38" s="20">
        <v>27</v>
      </c>
      <c r="C38" s="92">
        <v>17</v>
      </c>
      <c r="D38" s="93">
        <v>44</v>
      </c>
      <c r="E38" s="93">
        <f t="shared" si="5"/>
        <v>88</v>
      </c>
      <c r="F38" s="93">
        <f t="shared" si="6"/>
        <v>22</v>
      </c>
      <c r="G38" s="20">
        <v>66</v>
      </c>
    </row>
    <row r="39" spans="1:9" s="87" customFormat="1" ht="15.75">
      <c r="A39" s="98" t="s">
        <v>31</v>
      </c>
      <c r="B39" s="99">
        <f>SUM(B33:B38)</f>
        <v>302</v>
      </c>
      <c r="C39" s="102">
        <v>177</v>
      </c>
      <c r="D39" s="103">
        <f>SUM(D33:D38)</f>
        <v>880</v>
      </c>
      <c r="E39" s="103">
        <f>SUM(E33:E38)</f>
        <v>1359</v>
      </c>
      <c r="F39" s="103">
        <f>SUM(F33:F38)</f>
        <v>533</v>
      </c>
      <c r="G39" s="99">
        <f>SUM(G33:G38)</f>
        <v>826</v>
      </c>
      <c r="H39" s="86"/>
      <c r="I39" s="86"/>
    </row>
    <row r="40" spans="1:7" s="87" customFormat="1" ht="33.75" customHeight="1">
      <c r="A40" s="104" t="s">
        <v>32</v>
      </c>
      <c r="B40" s="105">
        <f aca="true" t="shared" si="7" ref="B40:G40">B39+B31+B23</f>
        <v>1976</v>
      </c>
      <c r="C40" s="105">
        <f t="shared" si="7"/>
        <v>1316</v>
      </c>
      <c r="D40" s="105">
        <f t="shared" si="7"/>
        <v>5202</v>
      </c>
      <c r="E40" s="105">
        <f>E39+E31+E23</f>
        <v>8494</v>
      </c>
      <c r="F40" s="105">
        <f t="shared" si="7"/>
        <v>3342</v>
      </c>
      <c r="G40" s="105">
        <f t="shared" si="7"/>
        <v>5152</v>
      </c>
    </row>
    <row r="41" ht="15.75">
      <c r="D41" s="106"/>
    </row>
    <row r="42" spans="3:4" ht="15.75">
      <c r="C42" s="106"/>
      <c r="D42" s="106"/>
    </row>
    <row r="43" ht="15.75">
      <c r="C43" s="106"/>
    </row>
  </sheetData>
  <mergeCells count="12">
    <mergeCell ref="G4:G6"/>
    <mergeCell ref="C6:D6"/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N28" sqref="N28"/>
    </sheetView>
  </sheetViews>
  <sheetFormatPr defaultColWidth="9.33203125" defaultRowHeight="12.75"/>
  <cols>
    <col min="1" max="1" width="18.16015625" style="0" customWidth="1"/>
    <col min="2" max="8" width="9.5" style="0" bestFit="1" customWidth="1"/>
    <col min="9" max="9" width="9.5" style="0" customWidth="1"/>
  </cols>
  <sheetData>
    <row r="1" spans="1:10" ht="32.25" customHeight="1">
      <c r="A1" s="183" t="s">
        <v>112</v>
      </c>
      <c r="B1" s="183"/>
      <c r="C1" s="183"/>
      <c r="D1" s="183"/>
      <c r="E1" s="183"/>
      <c r="F1" s="183"/>
      <c r="G1" s="183"/>
      <c r="H1" s="183"/>
      <c r="I1" s="183"/>
      <c r="J1" s="108"/>
    </row>
    <row r="4" spans="1:9" s="109" customFormat="1" ht="15">
      <c r="A4" s="189" t="s">
        <v>93</v>
      </c>
      <c r="B4" s="192" t="s">
        <v>115</v>
      </c>
      <c r="C4" s="193"/>
      <c r="D4" s="193"/>
      <c r="E4" s="193"/>
      <c r="F4" s="192" t="s">
        <v>94</v>
      </c>
      <c r="G4" s="193"/>
      <c r="H4" s="199"/>
      <c r="I4" s="200"/>
    </row>
    <row r="5" spans="1:9" s="109" customFormat="1" ht="15">
      <c r="A5" s="190"/>
      <c r="B5" s="194"/>
      <c r="C5" s="195"/>
      <c r="D5" s="196"/>
      <c r="E5" s="196"/>
      <c r="F5" s="201"/>
      <c r="G5" s="202"/>
      <c r="H5" s="202"/>
      <c r="I5" s="203"/>
    </row>
    <row r="6" spans="1:9" s="109" customFormat="1" ht="15">
      <c r="A6" s="190"/>
      <c r="B6" s="197"/>
      <c r="C6" s="198"/>
      <c r="D6" s="198"/>
      <c r="E6" s="198"/>
      <c r="F6" s="204"/>
      <c r="G6" s="205"/>
      <c r="H6" s="205"/>
      <c r="I6" s="206"/>
    </row>
    <row r="7" spans="1:9" s="109" customFormat="1" ht="15">
      <c r="A7" s="190"/>
      <c r="B7" s="112" t="s">
        <v>95</v>
      </c>
      <c r="C7" s="112" t="s">
        <v>21</v>
      </c>
      <c r="D7" s="112" t="s">
        <v>96</v>
      </c>
      <c r="E7" s="187" t="s">
        <v>97</v>
      </c>
      <c r="F7" s="112" t="s">
        <v>95</v>
      </c>
      <c r="G7" s="112" t="s">
        <v>21</v>
      </c>
      <c r="H7" s="112" t="s">
        <v>96</v>
      </c>
      <c r="I7" s="187" t="s">
        <v>97</v>
      </c>
    </row>
    <row r="8" spans="1:9" s="109" customFormat="1" ht="15">
      <c r="A8" s="191"/>
      <c r="B8" s="184" t="s">
        <v>113</v>
      </c>
      <c r="C8" s="185"/>
      <c r="D8" s="186"/>
      <c r="E8" s="188"/>
      <c r="F8" s="184" t="s">
        <v>113</v>
      </c>
      <c r="G8" s="185"/>
      <c r="H8" s="186"/>
      <c r="I8" s="188"/>
    </row>
    <row r="9" spans="1:9" s="109" customFormat="1" ht="21" customHeight="1">
      <c r="A9" s="180" t="s">
        <v>98</v>
      </c>
      <c r="B9" s="181"/>
      <c r="C9" s="181"/>
      <c r="D9" s="181"/>
      <c r="E9" s="181"/>
      <c r="F9" s="181"/>
      <c r="G9" s="181"/>
      <c r="H9" s="181"/>
      <c r="I9" s="182"/>
    </row>
    <row r="10" spans="1:9" s="121" customFormat="1" ht="15">
      <c r="A10" s="122" t="s">
        <v>99</v>
      </c>
      <c r="B10" s="123">
        <v>2</v>
      </c>
      <c r="C10" s="124">
        <v>1</v>
      </c>
      <c r="D10" s="124">
        <v>2</v>
      </c>
      <c r="E10" s="124">
        <f aca="true" t="shared" si="0" ref="E10:E21">SUM(B10:D10)</f>
        <v>5</v>
      </c>
      <c r="F10" s="124">
        <v>36</v>
      </c>
      <c r="G10" s="124">
        <v>18</v>
      </c>
      <c r="H10" s="124">
        <v>12</v>
      </c>
      <c r="I10" s="124">
        <f>SUM(F10:H10)</f>
        <v>66</v>
      </c>
    </row>
    <row r="11" spans="1:9" s="121" customFormat="1" ht="15">
      <c r="A11" s="114" t="s">
        <v>100</v>
      </c>
      <c r="B11" s="110">
        <v>2</v>
      </c>
      <c r="C11" s="111">
        <v>1</v>
      </c>
      <c r="D11" s="111"/>
      <c r="E11" s="111">
        <f t="shared" si="0"/>
        <v>3</v>
      </c>
      <c r="F11" s="111">
        <v>38</v>
      </c>
      <c r="G11" s="111">
        <v>139</v>
      </c>
      <c r="H11" s="111"/>
      <c r="I11" s="111">
        <f>SUM(F11:H11)</f>
        <v>177</v>
      </c>
    </row>
    <row r="12" spans="1:9" s="121" customFormat="1" ht="15">
      <c r="A12" s="115" t="s">
        <v>101</v>
      </c>
      <c r="B12" s="116">
        <v>2</v>
      </c>
      <c r="C12" s="117"/>
      <c r="D12" s="117">
        <v>1</v>
      </c>
      <c r="E12" s="117">
        <f t="shared" si="0"/>
        <v>3</v>
      </c>
      <c r="F12" s="117">
        <v>137</v>
      </c>
      <c r="G12" s="117"/>
      <c r="H12" s="117">
        <v>10</v>
      </c>
      <c r="I12" s="117">
        <f>SUM(I10:I11)</f>
        <v>243</v>
      </c>
    </row>
    <row r="13" spans="1:9" s="121" customFormat="1" ht="15">
      <c r="A13" s="114" t="s">
        <v>102</v>
      </c>
      <c r="B13" s="110">
        <v>2</v>
      </c>
      <c r="C13" s="111"/>
      <c r="D13" s="111"/>
      <c r="E13" s="111">
        <f t="shared" si="0"/>
        <v>2</v>
      </c>
      <c r="F13" s="111">
        <v>374</v>
      </c>
      <c r="G13" s="111"/>
      <c r="H13" s="111"/>
      <c r="I13" s="111">
        <f>SUM(F13:H13)</f>
        <v>374</v>
      </c>
    </row>
    <row r="14" spans="1:9" s="121" customFormat="1" ht="15">
      <c r="A14" s="115" t="s">
        <v>103</v>
      </c>
      <c r="B14" s="116">
        <v>1</v>
      </c>
      <c r="C14" s="117">
        <v>2</v>
      </c>
      <c r="D14" s="117"/>
      <c r="E14" s="117">
        <f t="shared" si="0"/>
        <v>3</v>
      </c>
      <c r="F14" s="117">
        <v>2</v>
      </c>
      <c r="G14" s="117">
        <v>23</v>
      </c>
      <c r="H14" s="117"/>
      <c r="I14" s="117">
        <f>SUM(F14:H14)</f>
        <v>25</v>
      </c>
    </row>
    <row r="15" spans="1:9" s="121" customFormat="1" ht="15">
      <c r="A15" s="114" t="s">
        <v>104</v>
      </c>
      <c r="B15" s="110">
        <v>1</v>
      </c>
      <c r="C15" s="111">
        <v>3</v>
      </c>
      <c r="D15" s="111"/>
      <c r="E15" s="111">
        <f t="shared" si="0"/>
        <v>4</v>
      </c>
      <c r="F15" s="111">
        <v>12</v>
      </c>
      <c r="G15" s="111">
        <v>20</v>
      </c>
      <c r="H15" s="111"/>
      <c r="I15" s="111">
        <f>SUM(I13:I14)</f>
        <v>399</v>
      </c>
    </row>
    <row r="16" spans="1:9" s="121" customFormat="1" ht="15">
      <c r="A16" s="115" t="s">
        <v>105</v>
      </c>
      <c r="B16" s="116"/>
      <c r="C16" s="117">
        <v>1</v>
      </c>
      <c r="D16" s="117"/>
      <c r="E16" s="117">
        <f t="shared" si="0"/>
        <v>1</v>
      </c>
      <c r="F16" s="117"/>
      <c r="G16" s="117">
        <v>320</v>
      </c>
      <c r="H16" s="117"/>
      <c r="I16" s="117">
        <f>SUM(G16:H16)</f>
        <v>320</v>
      </c>
    </row>
    <row r="17" spans="1:9" s="121" customFormat="1" ht="15">
      <c r="A17" s="114" t="s">
        <v>106</v>
      </c>
      <c r="B17" s="110">
        <v>3</v>
      </c>
      <c r="C17" s="111">
        <v>3</v>
      </c>
      <c r="D17" s="111"/>
      <c r="E17" s="111">
        <f t="shared" si="0"/>
        <v>6</v>
      </c>
      <c r="F17" s="111">
        <v>102</v>
      </c>
      <c r="G17" s="111">
        <v>62</v>
      </c>
      <c r="H17" s="111"/>
      <c r="I17" s="111">
        <f>SUM(F17:H17)</f>
        <v>164</v>
      </c>
    </row>
    <row r="18" spans="1:9" s="121" customFormat="1" ht="15">
      <c r="A18" s="115" t="s">
        <v>107</v>
      </c>
      <c r="B18" s="116"/>
      <c r="C18" s="117">
        <v>2</v>
      </c>
      <c r="D18" s="117"/>
      <c r="E18" s="117">
        <f t="shared" si="0"/>
        <v>2</v>
      </c>
      <c r="F18" s="117"/>
      <c r="G18" s="117">
        <v>59</v>
      </c>
      <c r="H18" s="117"/>
      <c r="I18" s="117">
        <f>SUM(I16:I17)</f>
        <v>484</v>
      </c>
    </row>
    <row r="19" spans="1:9" s="121" customFormat="1" ht="15">
      <c r="A19" s="114" t="s">
        <v>108</v>
      </c>
      <c r="B19" s="110">
        <v>1</v>
      </c>
      <c r="C19" s="111"/>
      <c r="D19" s="111"/>
      <c r="E19" s="111">
        <f t="shared" si="0"/>
        <v>1</v>
      </c>
      <c r="F19" s="111">
        <v>14</v>
      </c>
      <c r="G19" s="111"/>
      <c r="H19" s="111"/>
      <c r="I19" s="111">
        <f>SUM(F19:H19)</f>
        <v>14</v>
      </c>
    </row>
    <row r="20" spans="1:9" s="121" customFormat="1" ht="15">
      <c r="A20" s="115" t="s">
        <v>109</v>
      </c>
      <c r="B20" s="116">
        <v>3</v>
      </c>
      <c r="C20" s="117">
        <v>2</v>
      </c>
      <c r="D20" s="117"/>
      <c r="E20" s="117">
        <f t="shared" si="0"/>
        <v>5</v>
      </c>
      <c r="F20" s="117">
        <v>145</v>
      </c>
      <c r="G20" s="117">
        <v>81</v>
      </c>
      <c r="H20" s="117"/>
      <c r="I20" s="117">
        <f>SUM(F20:H20)</f>
        <v>226</v>
      </c>
    </row>
    <row r="21" spans="1:9" s="121" customFormat="1" ht="15">
      <c r="A21" s="114" t="s">
        <v>110</v>
      </c>
      <c r="B21" s="110">
        <v>2</v>
      </c>
      <c r="C21" s="111">
        <v>2</v>
      </c>
      <c r="D21" s="111">
        <v>1</v>
      </c>
      <c r="E21" s="111">
        <f t="shared" si="0"/>
        <v>5</v>
      </c>
      <c r="F21" s="111">
        <v>67</v>
      </c>
      <c r="G21" s="111">
        <v>99</v>
      </c>
      <c r="H21" s="111">
        <v>12</v>
      </c>
      <c r="I21" s="111">
        <f>SUM(I19:I20)</f>
        <v>240</v>
      </c>
    </row>
    <row r="22" spans="1:9" s="121" customFormat="1" ht="15">
      <c r="A22" s="126" t="s">
        <v>114</v>
      </c>
      <c r="B22" s="127">
        <f aca="true" t="shared" si="1" ref="B22:H22">SUM(B10:B21)</f>
        <v>19</v>
      </c>
      <c r="C22" s="128">
        <f t="shared" si="1"/>
        <v>17</v>
      </c>
      <c r="D22" s="128">
        <f t="shared" si="1"/>
        <v>4</v>
      </c>
      <c r="E22" s="128">
        <f t="shared" si="1"/>
        <v>40</v>
      </c>
      <c r="F22" s="128">
        <f t="shared" si="1"/>
        <v>927</v>
      </c>
      <c r="G22" s="128">
        <f t="shared" si="1"/>
        <v>821</v>
      </c>
      <c r="H22" s="128">
        <f t="shared" si="1"/>
        <v>34</v>
      </c>
      <c r="I22" s="129">
        <f>SUM(F22:H22)</f>
        <v>1782</v>
      </c>
    </row>
    <row r="23" spans="1:9" s="121" customFormat="1" ht="21.75" customHeight="1">
      <c r="A23" s="180" t="s">
        <v>111</v>
      </c>
      <c r="B23" s="181"/>
      <c r="C23" s="181"/>
      <c r="D23" s="181"/>
      <c r="E23" s="181"/>
      <c r="F23" s="181"/>
      <c r="G23" s="181"/>
      <c r="H23" s="181"/>
      <c r="I23" s="182"/>
    </row>
    <row r="24" spans="1:9" s="121" customFormat="1" ht="15">
      <c r="A24" s="125" t="s">
        <v>99</v>
      </c>
      <c r="B24" s="124">
        <v>5</v>
      </c>
      <c r="C24" s="124">
        <v>2</v>
      </c>
      <c r="D24" s="124">
        <v>1</v>
      </c>
      <c r="E24" s="124">
        <f>SUM(B24:D24)</f>
        <v>8</v>
      </c>
      <c r="F24" s="124">
        <v>395</v>
      </c>
      <c r="G24" s="124">
        <v>277</v>
      </c>
      <c r="H24" s="124">
        <v>20</v>
      </c>
      <c r="I24" s="124">
        <f>SUM(F24:H24)</f>
        <v>692</v>
      </c>
    </row>
    <row r="25" spans="1:9" s="121" customFormat="1" ht="15">
      <c r="A25" s="113" t="s">
        <v>100</v>
      </c>
      <c r="B25" s="111">
        <v>3</v>
      </c>
      <c r="C25" s="111">
        <v>4</v>
      </c>
      <c r="D25" s="111">
        <v>4</v>
      </c>
      <c r="E25" s="111">
        <f>SUM(B25:D25)</f>
        <v>11</v>
      </c>
      <c r="F25" s="111">
        <v>153</v>
      </c>
      <c r="G25" s="111">
        <v>79</v>
      </c>
      <c r="H25" s="111">
        <v>252</v>
      </c>
      <c r="I25" s="111">
        <f>SUM(F25:H25)</f>
        <v>484</v>
      </c>
    </row>
    <row r="26" spans="1:9" s="121" customFormat="1" ht="15">
      <c r="A26" s="118" t="s">
        <v>101</v>
      </c>
      <c r="B26" s="117">
        <v>6</v>
      </c>
      <c r="C26" s="117">
        <v>6</v>
      </c>
      <c r="D26" s="117">
        <v>1</v>
      </c>
      <c r="E26" s="117">
        <f>SUM(B26:D26)</f>
        <v>13</v>
      </c>
      <c r="F26" s="117">
        <v>329</v>
      </c>
      <c r="G26" s="117">
        <v>333</v>
      </c>
      <c r="H26" s="117">
        <v>24</v>
      </c>
      <c r="I26" s="117">
        <f>SUM(F26:H26)</f>
        <v>686</v>
      </c>
    </row>
    <row r="27" spans="1:9" s="121" customFormat="1" ht="15">
      <c r="A27" s="114" t="s">
        <v>102</v>
      </c>
      <c r="B27" s="110"/>
      <c r="C27" s="111"/>
      <c r="D27" s="111"/>
      <c r="E27" s="111"/>
      <c r="F27" s="111"/>
      <c r="G27" s="111"/>
      <c r="H27" s="111"/>
      <c r="I27" s="111"/>
    </row>
    <row r="28" spans="1:9" ht="15">
      <c r="A28" s="115" t="s">
        <v>103</v>
      </c>
      <c r="B28" s="116"/>
      <c r="C28" s="117"/>
      <c r="D28" s="117"/>
      <c r="E28" s="117"/>
      <c r="F28" s="117"/>
      <c r="G28" s="117"/>
      <c r="H28" s="117"/>
      <c r="I28" s="117"/>
    </row>
    <row r="29" spans="1:9" ht="15">
      <c r="A29" s="114" t="s">
        <v>104</v>
      </c>
      <c r="B29" s="110"/>
      <c r="C29" s="111"/>
      <c r="D29" s="111"/>
      <c r="E29" s="111"/>
      <c r="F29" s="111"/>
      <c r="G29" s="111"/>
      <c r="H29" s="111"/>
      <c r="I29" s="111"/>
    </row>
    <row r="30" spans="1:9" ht="15">
      <c r="A30" s="115" t="s">
        <v>105</v>
      </c>
      <c r="B30" s="116"/>
      <c r="C30" s="117"/>
      <c r="D30" s="117"/>
      <c r="E30" s="117"/>
      <c r="F30" s="117"/>
      <c r="G30" s="117"/>
      <c r="H30" s="117"/>
      <c r="I30" s="117"/>
    </row>
    <row r="31" spans="1:9" ht="15">
      <c r="A31" s="114" t="s">
        <v>106</v>
      </c>
      <c r="B31" s="110"/>
      <c r="C31" s="111"/>
      <c r="D31" s="111"/>
      <c r="E31" s="111"/>
      <c r="F31" s="111"/>
      <c r="G31" s="111"/>
      <c r="H31" s="111"/>
      <c r="I31" s="111"/>
    </row>
    <row r="32" spans="1:9" ht="15">
      <c r="A32" s="115" t="s">
        <v>107</v>
      </c>
      <c r="B32" s="116"/>
      <c r="C32" s="117"/>
      <c r="D32" s="117"/>
      <c r="E32" s="117"/>
      <c r="F32" s="117"/>
      <c r="G32" s="117"/>
      <c r="H32" s="117"/>
      <c r="I32" s="117"/>
    </row>
    <row r="33" spans="1:9" ht="15">
      <c r="A33" s="114" t="s">
        <v>108</v>
      </c>
      <c r="B33" s="110"/>
      <c r="C33" s="111"/>
      <c r="D33" s="111"/>
      <c r="E33" s="111"/>
      <c r="F33" s="111"/>
      <c r="G33" s="111"/>
      <c r="H33" s="111"/>
      <c r="I33" s="111"/>
    </row>
    <row r="34" spans="1:9" ht="15">
      <c r="A34" s="115" t="s">
        <v>109</v>
      </c>
      <c r="B34" s="116"/>
      <c r="C34" s="117"/>
      <c r="D34" s="117"/>
      <c r="E34" s="117"/>
      <c r="F34" s="117"/>
      <c r="G34" s="117"/>
      <c r="H34" s="117"/>
      <c r="I34" s="117"/>
    </row>
    <row r="35" spans="1:9" ht="15">
      <c r="A35" s="114" t="s">
        <v>110</v>
      </c>
      <c r="B35" s="110"/>
      <c r="C35" s="111"/>
      <c r="D35" s="111"/>
      <c r="E35" s="111"/>
      <c r="F35" s="111"/>
      <c r="G35" s="111"/>
      <c r="H35" s="111"/>
      <c r="I35" s="111"/>
    </row>
    <row r="36" spans="1:9" ht="14.25">
      <c r="A36" s="130" t="s">
        <v>116</v>
      </c>
      <c r="B36" s="131">
        <f>SUM(B24:B26)</f>
        <v>14</v>
      </c>
      <c r="C36" s="131">
        <f>SUM(C24:C26)</f>
        <v>12</v>
      </c>
      <c r="D36" s="131">
        <f>SUM(D24:D26)</f>
        <v>6</v>
      </c>
      <c r="E36" s="131">
        <f>SUM(E24:E26)</f>
        <v>32</v>
      </c>
      <c r="F36" s="131">
        <f>SUM(F24:F26)</f>
        <v>877</v>
      </c>
      <c r="G36" s="131">
        <f>SUM(G24:G26)</f>
        <v>689</v>
      </c>
      <c r="H36" s="131">
        <f>SUM(H24:H26)</f>
        <v>296</v>
      </c>
      <c r="I36" s="132">
        <f>SUM(I24:I26)</f>
        <v>1862</v>
      </c>
    </row>
  </sheetData>
  <mergeCells count="10">
    <mergeCell ref="F4:I6"/>
    <mergeCell ref="A1:I1"/>
    <mergeCell ref="A9:I9"/>
    <mergeCell ref="A23:I23"/>
    <mergeCell ref="B8:D8"/>
    <mergeCell ref="E7:E8"/>
    <mergeCell ref="I7:I8"/>
    <mergeCell ref="F8:H8"/>
    <mergeCell ref="A4:A8"/>
    <mergeCell ref="B4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2009-04-08T10:54:21Z</cp:lastPrinted>
  <dcterms:created xsi:type="dcterms:W3CDTF">2007-02-20T11:04:25Z</dcterms:created>
  <dcterms:modified xsi:type="dcterms:W3CDTF">2009-04-08T10:56:23Z</dcterms:modified>
  <cp:category/>
  <cp:version/>
  <cp:contentType/>
  <cp:contentStatus/>
</cp:coreProperties>
</file>