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</sheets>
  <externalReferences>
    <externalReference r:id="rId10"/>
    <externalReference r:id="rId11"/>
    <externalReference r:id="rId12"/>
  </externalReferences>
  <definedNames>
    <definedName name="_xlnm.Print_Area" localSheetId="6">'állás'!$A$1:$G$40</definedName>
    <definedName name="_xlnm.Print_Area" localSheetId="3">'borsod'!$A$1:$D$47</definedName>
    <definedName name="_xlnm.Print_Area" localSheetId="4">'heves'!$A$1:$D$47</definedName>
    <definedName name="_xlnm.Print_Area" localSheetId="5">'nograd'!$A$1:$D$47</definedName>
    <definedName name="_xlnm.Print_Area" localSheetId="1">'pályakezdők'!$A$1:$F$42</definedName>
    <definedName name="_xlnm.Print_Area" localSheetId="2">'régió'!$A$1:$D$47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<sst xmlns="http://schemas.openxmlformats.org/spreadsheetml/2006/main" count="340" uniqueCount="98">
  <si>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</si>
  <si>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</si>
  <si>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</si>
  <si>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</si>
  <si>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</si>
  <si>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</si>
  <si>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</si>
  <si>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</si>
  <si>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</si>
  <si>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</si>
  <si>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</si>
  <si>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</si>
  <si>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</si>
  <si>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</si>
  <si>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</si>
  <si>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</si>
  <si>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</si>
  <si>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</si>
  <si>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</si>
  <si>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</si>
  <si>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</si>
  <si>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</si>
  <si>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</si>
  <si>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</si>
  <si>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</si>
  <si>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</si>
  <si>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</si>
  <si>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</si>
  <si>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</si>
  <si>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</si>
  <si>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</si>
  <si>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</si>
  <si>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</si>
  <si>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>az Észak-magyarországi régióban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</si>
  <si>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</si>
  <si>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</si>
  <si>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</si>
  <si>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</si>
  <si>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</si>
  <si>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</si>
  <si>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</si>
  <si>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</si>
  <si>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</si>
  <si>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</si>
  <si>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</si>
  <si>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</si>
  <si>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</si>
  <si>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</si>
  <si>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tárgyhónap-ban</t>
  </si>
  <si>
    <t>előző év azonos hónapjában</t>
  </si>
  <si>
    <t>Nemek szerint</t>
  </si>
  <si>
    <t xml:space="preserve">   férfi</t>
  </si>
  <si>
    <t xml:space="preserve">   nő</t>
  </si>
  <si>
    <t>Összesen</t>
  </si>
  <si>
    <t>Állománycsoportok szerint</t>
  </si>
  <si>
    <t xml:space="preserve">   szakmunkás</t>
  </si>
  <si>
    <t xml:space="preserve">   betanított munkás</t>
  </si>
  <si>
    <t xml:space="preserve">   segédmunkás</t>
  </si>
  <si>
    <t xml:space="preserve">      fizikai együtt</t>
  </si>
  <si>
    <t xml:space="preserve">      szellemi együtt</t>
  </si>
  <si>
    <t>Életkor szerint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</si>
  <si>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</si>
  <si>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</si>
  <si>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</si>
  <si>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</si>
  <si>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</si>
  <si>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</si>
  <si>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</si>
  <si>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</si>
  <si>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</si>
  <si>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</si>
  <si>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</si>
  <si>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</si>
  <si>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</si>
  <si>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 xml:space="preserve">     &lt; 31           napja</t>
  </si>
  <si>
    <t xml:space="preserve">  31-180          vették</t>
  </si>
  <si>
    <t xml:space="preserve">181-360          első ízben   </t>
  </si>
  <si>
    <t>361-720          nyilvántartásba</t>
  </si>
  <si>
    <t xml:space="preserve">     &gt;720 </t>
  </si>
  <si>
    <t xml:space="preserve">  31-180          megszakítás </t>
  </si>
  <si>
    <t xml:space="preserve">181-360          nélkül   </t>
  </si>
  <si>
    <t>361-720          nyilvántartott</t>
  </si>
  <si>
    <t xml:space="preserve">     &gt;720          munkanélküli</t>
  </si>
  <si>
    <t>A feltárt és a bejelentett álláshelyek havi mérlege</t>
  </si>
  <si>
    <t>Előző havi záró állomány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</si>
  <si>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</si>
  <si>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</si>
  <si>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</si>
  <si>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</si>
  <si>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</si>
  <si>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</si>
  <si>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</si>
  <si>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</si>
  <si>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</si>
  <si>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</si>
  <si>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</si>
  <si>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</si>
  <si>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2007. szeptember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</si>
</sst>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6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19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1" fillId="2" borderId="4" xfId="19" applyFont="1" applyFill="1" applyBorder="1" applyAlignment="1">
      <alignment horizontal="center" vertical="center"/>
      <protection/>
    </xf>
    <xf numFmtId="0" fontId="5" fillId="4" borderId="3" xfId="19" applyFill="1" applyBorder="1">
      <alignment/>
      <protection/>
    </xf>
    <xf numFmtId="3" fontId="5" fillId="4" borderId="3" xfId="19" applyNumberFormat="1" applyFill="1" applyBorder="1">
      <alignment/>
      <protection/>
    </xf>
    <xf numFmtId="168" fontId="5" fillId="4" borderId="3" xfId="19" applyNumberFormat="1" applyFill="1" applyBorder="1">
      <alignment/>
      <protection/>
    </xf>
    <xf numFmtId="0" fontId="5" fillId="0" borderId="3" xfId="19" applyFill="1" applyBorder="1">
      <alignment/>
      <protection/>
    </xf>
    <xf numFmtId="3" fontId="5" fillId="0" borderId="3" xfId="19" applyNumberFormat="1" applyFill="1" applyBorder="1">
      <alignment/>
      <protection/>
    </xf>
    <xf numFmtId="168" fontId="5" fillId="0" borderId="3" xfId="19" applyNumberFormat="1" applyFill="1" applyBorder="1">
      <alignment/>
      <protection/>
    </xf>
    <xf numFmtId="0" fontId="5" fillId="0" borderId="0" xfId="19" applyFill="1">
      <alignment/>
      <protection/>
    </xf>
    <xf numFmtId="0" fontId="11" fillId="4" borderId="3" xfId="19" applyFont="1" applyFill="1" applyBorder="1" applyAlignment="1">
      <alignment vertical="center"/>
      <protection/>
    </xf>
    <xf numFmtId="3" fontId="8" fillId="4" borderId="3" xfId="19" applyNumberFormat="1" applyFont="1" applyFill="1" applyBorder="1" applyAlignment="1">
      <alignment vertical="center"/>
      <protection/>
    </xf>
    <xf numFmtId="168" fontId="8" fillId="4" borderId="3" xfId="19" applyNumberFormat="1" applyFont="1" applyFill="1" applyBorder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1" fillId="0" borderId="3" xfId="19" applyFont="1" applyFill="1" applyBorder="1" applyAlignment="1">
      <alignment horizontal="center" vertical="center"/>
      <protection/>
    </xf>
    <xf numFmtId="0" fontId="11" fillId="0" borderId="3" xfId="19" applyFont="1" applyFill="1" applyBorder="1" applyAlignment="1">
      <alignment vertical="center"/>
      <protection/>
    </xf>
    <xf numFmtId="3" fontId="8" fillId="0" borderId="3" xfId="19" applyNumberFormat="1" applyFont="1" applyFill="1" applyBorder="1" applyAlignment="1">
      <alignment vertical="center"/>
      <protection/>
    </xf>
    <xf numFmtId="168" fontId="8" fillId="0" borderId="3" xfId="19" applyNumberFormat="1" applyFont="1" applyFill="1" applyBorder="1" applyAlignment="1">
      <alignment vertical="center"/>
      <protection/>
    </xf>
    <xf numFmtId="0" fontId="8" fillId="0" borderId="0" xfId="19" applyFont="1" applyFill="1" applyAlignment="1">
      <alignment vertical="center"/>
      <protection/>
    </xf>
    <xf numFmtId="0" fontId="11" fillId="4" borderId="3" xfId="19" applyFont="1" applyFill="1" applyBorder="1" applyAlignment="1">
      <alignment horizontal="center" vertical="center"/>
      <protection/>
    </xf>
    <xf numFmtId="3" fontId="5" fillId="0" borderId="0" xfId="19" applyNumberFormat="1" applyFill="1">
      <alignment/>
      <protection/>
    </xf>
    <xf numFmtId="0" fontId="5" fillId="2" borderId="3" xfId="19" applyFill="1" applyBorder="1">
      <alignment/>
      <protection/>
    </xf>
    <xf numFmtId="0" fontId="11" fillId="4" borderId="2" xfId="19" applyFont="1" applyFill="1" applyBorder="1" applyAlignment="1">
      <alignment vertical="center"/>
      <protection/>
    </xf>
    <xf numFmtId="3" fontId="8" fillId="4" borderId="2" xfId="19" applyNumberFormat="1" applyFont="1" applyFill="1" applyBorder="1" applyAlignment="1">
      <alignment vertical="center"/>
      <protection/>
    </xf>
    <xf numFmtId="168" fontId="8" fillId="4" borderId="2" xfId="19" applyNumberFormat="1" applyFont="1" applyFill="1" applyBorder="1" applyAlignment="1">
      <alignment vertical="center"/>
      <protection/>
    </xf>
    <xf numFmtId="168" fontId="5" fillId="0" borderId="0" xfId="19" applyNumberFormat="1">
      <alignment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5" fillId="0" borderId="0" xfId="19" applyAlignment="1">
      <alignment vertical="center"/>
      <protection/>
    </xf>
    <xf numFmtId="0" fontId="8" fillId="4" borderId="4" xfId="19" applyFont="1" applyFill="1" applyBorder="1" applyAlignment="1">
      <alignment vertical="center"/>
      <protection/>
    </xf>
    <xf numFmtId="0" fontId="8" fillId="4" borderId="3" xfId="19" applyFont="1" applyFill="1" applyBorder="1" applyAlignment="1">
      <alignment horizontal="center" vertical="center"/>
      <protection/>
    </xf>
    <xf numFmtId="0" fontId="8" fillId="4" borderId="2" xfId="19" applyFont="1" applyFill="1" applyBorder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0" xfId="19" applyNumberFormat="1" applyFill="1" applyAlignment="1">
      <alignment vertical="center"/>
      <protection/>
    </xf>
    <xf numFmtId="0" fontId="5" fillId="0" borderId="0" xfId="19" applyFill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5" fillId="0" borderId="0" xfId="19" applyFont="1" applyFill="1" applyAlignment="1">
      <alignment vertical="center"/>
      <protection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19" applyNumberFormat="1" applyAlignment="1">
      <alignment vertical="center"/>
      <protection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11" fillId="2" borderId="4" xfId="20" applyFont="1" applyFill="1" applyBorder="1" applyAlignment="1">
      <alignment horizontal="center" vertical="center"/>
      <protection/>
    </xf>
    <xf numFmtId="0" fontId="5" fillId="4" borderId="3" xfId="20" applyFill="1" applyBorder="1">
      <alignment/>
      <protection/>
    </xf>
    <xf numFmtId="0" fontId="5" fillId="0" borderId="3" xfId="20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1" fillId="0" borderId="3" xfId="20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1" fillId="4" borderId="3" xfId="20" applyFont="1" applyFill="1" applyBorder="1" applyAlignment="1">
      <alignment horizontal="center" vertical="center"/>
      <protection/>
    </xf>
    <xf numFmtId="3" fontId="5" fillId="0" borderId="0" xfId="20" applyNumberFormat="1" applyFill="1">
      <alignment/>
      <protection/>
    </xf>
    <xf numFmtId="0" fontId="5" fillId="2" borderId="3" xfId="20" applyFill="1" applyBorder="1">
      <alignment/>
      <protection/>
    </xf>
    <xf numFmtId="0" fontId="11" fillId="4" borderId="2" xfId="20" applyFont="1" applyFill="1" applyBorder="1" applyAlignment="1">
      <alignment vertical="center"/>
      <protection/>
    </xf>
    <xf numFmtId="168" fontId="5" fillId="0" borderId="0" xfId="20" applyNumberFormat="1">
      <alignment/>
      <protection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5" borderId="4" xfId="19" applyFont="1" applyFill="1" applyBorder="1" applyAlignment="1">
      <alignment horizontal="center" vertical="center" wrapText="1"/>
      <protection/>
    </xf>
    <xf numFmtId="0" fontId="5" fillId="0" borderId="3" xfId="19" applyBorder="1" applyAlignment="1">
      <alignment horizontal="center" vertical="center" wrapText="1"/>
      <protection/>
    </xf>
    <xf numFmtId="0" fontId="5" fillId="0" borderId="2" xfId="19" applyBorder="1" applyAlignment="1">
      <alignment horizontal="center" vertical="center" wrapText="1"/>
      <protection/>
    </xf>
    <xf numFmtId="0" fontId="8" fillId="5" borderId="11" xfId="19" applyFont="1" applyFill="1" applyBorder="1" applyAlignment="1">
      <alignment horizontal="center" vertical="center"/>
      <protection/>
    </xf>
    <xf numFmtId="0" fontId="5" fillId="0" borderId="5" xfId="19" applyBorder="1" applyAlignment="1">
      <alignment horizontal="center" vertical="center"/>
      <protection/>
    </xf>
    <xf numFmtId="0" fontId="8" fillId="5" borderId="4" xfId="19" applyFont="1" applyFill="1" applyBorder="1" applyAlignment="1">
      <alignment horizontal="center" vertical="center"/>
      <protection/>
    </xf>
    <xf numFmtId="0" fontId="8" fillId="5" borderId="3" xfId="19" applyFont="1" applyFill="1" applyBorder="1" applyAlignment="1">
      <alignment horizontal="center" vertical="center"/>
      <protection/>
    </xf>
    <xf numFmtId="0" fontId="8" fillId="5" borderId="2" xfId="19" applyFont="1" applyFill="1" applyBorder="1" applyAlignment="1">
      <alignment horizontal="center" vertical="center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1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19" applyFont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3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8" fillId="4" borderId="2" xfId="19" applyFont="1" applyFill="1" applyBorder="1" applyAlignment="1">
      <alignment horizontal="center" vertical="center" wrapText="1"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3" fillId="4" borderId="13" xfId="19" applyFont="1" applyFill="1" applyBorder="1" applyAlignment="1">
      <alignment horizontal="center" vertical="center"/>
      <protection/>
    </xf>
    <xf numFmtId="0" fontId="3" fillId="4" borderId="2" xfId="19" applyFont="1" applyFill="1" applyBorder="1" applyAlignment="1">
      <alignment horizontal="center"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sajtós táblák0701" xfId="19"/>
    <cellStyle name="Normál_sajtós táblák0705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MUNKA\Tgyorsin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normál"/>
      <sheetName val="Munka3"/>
    </sheetNames>
    <sheetDataSet>
      <sheetData sheetId="0">
        <row r="1328">
          <cell r="N1328">
            <v>775</v>
          </cell>
        </row>
        <row r="1329">
          <cell r="N1329">
            <v>338</v>
          </cell>
        </row>
        <row r="1330">
          <cell r="N1330">
            <v>535</v>
          </cell>
        </row>
        <row r="1331">
          <cell r="N1331">
            <v>58</v>
          </cell>
        </row>
        <row r="1332">
          <cell r="N1332">
            <v>194</v>
          </cell>
        </row>
        <row r="1333">
          <cell r="N1333">
            <v>516</v>
          </cell>
        </row>
        <row r="1334">
          <cell r="N1334">
            <v>512</v>
          </cell>
        </row>
        <row r="1335">
          <cell r="N1335">
            <v>488</v>
          </cell>
        </row>
        <row r="1336">
          <cell r="N1336">
            <v>349</v>
          </cell>
        </row>
        <row r="1337">
          <cell r="N1337">
            <v>504</v>
          </cell>
        </row>
        <row r="1338">
          <cell r="N1338">
            <v>208</v>
          </cell>
        </row>
        <row r="1339">
          <cell r="N1339">
            <v>205</v>
          </cell>
        </row>
        <row r="1340">
          <cell r="N1340">
            <v>110</v>
          </cell>
        </row>
        <row r="1341">
          <cell r="N1341">
            <v>136</v>
          </cell>
        </row>
        <row r="1342">
          <cell r="N1342">
            <v>131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3">
          <cell r="J3">
            <v>28292</v>
          </cell>
        </row>
        <row r="4">
          <cell r="J4">
            <v>24242</v>
          </cell>
        </row>
        <row r="5">
          <cell r="J5">
            <v>52534</v>
          </cell>
        </row>
        <row r="7">
          <cell r="J7">
            <v>18824</v>
          </cell>
        </row>
        <row r="8">
          <cell r="J8">
            <v>7776</v>
          </cell>
        </row>
        <row r="9">
          <cell r="J9">
            <v>17898</v>
          </cell>
        </row>
        <row r="10">
          <cell r="J10">
            <v>44498</v>
          </cell>
        </row>
        <row r="11">
          <cell r="J11">
            <v>8036</v>
          </cell>
        </row>
        <row r="14">
          <cell r="J14">
            <v>2418</v>
          </cell>
        </row>
        <row r="15">
          <cell r="J15">
            <v>8175</v>
          </cell>
        </row>
        <row r="16">
          <cell r="J16">
            <v>14032</v>
          </cell>
        </row>
        <row r="17">
          <cell r="J17">
            <v>13167</v>
          </cell>
        </row>
        <row r="18">
          <cell r="J18">
            <v>11763</v>
          </cell>
        </row>
        <row r="19">
          <cell r="J19">
            <v>2979</v>
          </cell>
        </row>
        <row r="22">
          <cell r="J22">
            <v>5616</v>
          </cell>
        </row>
        <row r="23">
          <cell r="J23">
            <v>19569</v>
          </cell>
        </row>
        <row r="24">
          <cell r="J24">
            <v>15847</v>
          </cell>
        </row>
        <row r="25">
          <cell r="J25">
            <v>6124</v>
          </cell>
        </row>
        <row r="26">
          <cell r="J26">
            <v>3617</v>
          </cell>
        </row>
        <row r="27">
          <cell r="J27">
            <v>1761</v>
          </cell>
        </row>
        <row r="30">
          <cell r="J30">
            <v>924</v>
          </cell>
        </row>
        <row r="31">
          <cell r="J31">
            <v>3287</v>
          </cell>
        </row>
        <row r="32">
          <cell r="J32">
            <v>1629</v>
          </cell>
        </row>
        <row r="33">
          <cell r="J33">
            <v>3232</v>
          </cell>
        </row>
        <row r="34">
          <cell r="J34">
            <v>43462</v>
          </cell>
        </row>
        <row r="36">
          <cell r="J36">
            <v>5827</v>
          </cell>
        </row>
        <row r="37">
          <cell r="J37">
            <v>17805</v>
          </cell>
        </row>
        <row r="38">
          <cell r="J38">
            <v>9992</v>
          </cell>
        </row>
        <row r="39">
          <cell r="J39">
            <v>8475</v>
          </cell>
        </row>
        <row r="40">
          <cell r="J40">
            <v>10435</v>
          </cell>
        </row>
        <row r="44">
          <cell r="J44">
            <v>31464</v>
          </cell>
        </row>
        <row r="45">
          <cell r="J45">
            <v>26133</v>
          </cell>
        </row>
        <row r="46">
          <cell r="J46">
            <v>57597</v>
          </cell>
        </row>
        <row r="48">
          <cell r="J48">
            <v>20357.259022596652</v>
          </cell>
        </row>
        <row r="49">
          <cell r="J49">
            <v>8601.615303609038</v>
          </cell>
        </row>
        <row r="50">
          <cell r="J50">
            <v>20526.885713775748</v>
          </cell>
        </row>
        <row r="51">
          <cell r="J51">
            <v>49485.76003998144</v>
          </cell>
        </row>
        <row r="52">
          <cell r="J52">
            <v>8111.239960018563</v>
          </cell>
        </row>
        <row r="53">
          <cell r="J53">
            <v>57597</v>
          </cell>
        </row>
        <row r="55">
          <cell r="J55">
            <v>2481</v>
          </cell>
        </row>
        <row r="56">
          <cell r="J56">
            <v>8832</v>
          </cell>
        </row>
        <row r="57">
          <cell r="J57">
            <v>15789</v>
          </cell>
        </row>
        <row r="58">
          <cell r="J58">
            <v>14228</v>
          </cell>
        </row>
        <row r="59">
          <cell r="J59">
            <v>12897</v>
          </cell>
        </row>
        <row r="60">
          <cell r="J60">
            <v>3370</v>
          </cell>
        </row>
        <row r="61">
          <cell r="J61">
            <v>57597</v>
          </cell>
        </row>
        <row r="63">
          <cell r="J63">
            <v>6249</v>
          </cell>
        </row>
        <row r="64">
          <cell r="J64">
            <v>21560</v>
          </cell>
        </row>
        <row r="65">
          <cell r="J65">
            <v>17139</v>
          </cell>
        </row>
        <row r="66">
          <cell r="J66">
            <v>6900</v>
          </cell>
        </row>
        <row r="67">
          <cell r="J67">
            <v>3894</v>
          </cell>
        </row>
        <row r="68">
          <cell r="J68">
            <v>1855</v>
          </cell>
        </row>
        <row r="69">
          <cell r="J69">
            <v>57597</v>
          </cell>
        </row>
        <row r="71">
          <cell r="J71">
            <v>867</v>
          </cell>
        </row>
        <row r="72">
          <cell r="J72">
            <v>3201</v>
          </cell>
        </row>
        <row r="73">
          <cell r="J73">
            <v>1720</v>
          </cell>
        </row>
        <row r="74">
          <cell r="J74">
            <v>3223</v>
          </cell>
        </row>
        <row r="75">
          <cell r="J75">
            <v>48586</v>
          </cell>
        </row>
        <row r="76">
          <cell r="J76">
            <v>57597</v>
          </cell>
        </row>
        <row r="77">
          <cell r="J77">
            <v>5682</v>
          </cell>
        </row>
        <row r="78">
          <cell r="J78">
            <v>16425</v>
          </cell>
        </row>
        <row r="79">
          <cell r="J79">
            <v>11747</v>
          </cell>
        </row>
        <row r="80">
          <cell r="J80">
            <v>11790</v>
          </cell>
        </row>
        <row r="81">
          <cell r="J81">
            <v>11953</v>
          </cell>
        </row>
        <row r="82">
          <cell r="J82">
            <v>57597</v>
          </cell>
        </row>
      </sheetData>
      <sheetData sheetId="1">
        <row r="3">
          <cell r="J3">
            <v>7146</v>
          </cell>
        </row>
        <row r="4">
          <cell r="J4">
            <v>7271</v>
          </cell>
        </row>
        <row r="5">
          <cell r="J5">
            <v>14417</v>
          </cell>
        </row>
        <row r="7">
          <cell r="J7">
            <v>4711</v>
          </cell>
        </row>
        <row r="8">
          <cell r="J8">
            <v>3491</v>
          </cell>
        </row>
        <row r="9">
          <cell r="J9">
            <v>3591</v>
          </cell>
        </row>
        <row r="10">
          <cell r="J10">
            <v>11793</v>
          </cell>
        </row>
        <row r="11">
          <cell r="J11">
            <v>2624</v>
          </cell>
        </row>
        <row r="14">
          <cell r="J14">
            <v>574</v>
          </cell>
        </row>
        <row r="15">
          <cell r="J15">
            <v>2229</v>
          </cell>
        </row>
        <row r="16">
          <cell r="J16">
            <v>4143</v>
          </cell>
        </row>
        <row r="17">
          <cell r="J17">
            <v>3283</v>
          </cell>
        </row>
        <row r="18">
          <cell r="J18">
            <v>3228</v>
          </cell>
        </row>
        <row r="19">
          <cell r="J19">
            <v>960</v>
          </cell>
        </row>
        <row r="22">
          <cell r="J22">
            <v>1414</v>
          </cell>
        </row>
        <row r="23">
          <cell r="J23">
            <v>5023</v>
          </cell>
        </row>
        <row r="24">
          <cell r="J24">
            <v>4132</v>
          </cell>
        </row>
        <row r="25">
          <cell r="J25">
            <v>2068</v>
          </cell>
        </row>
        <row r="26">
          <cell r="J26">
            <v>1040</v>
          </cell>
        </row>
        <row r="27">
          <cell r="J27">
            <v>740</v>
          </cell>
        </row>
        <row r="30">
          <cell r="J30">
            <v>366</v>
          </cell>
        </row>
        <row r="31">
          <cell r="J31">
            <v>1101</v>
          </cell>
        </row>
        <row r="32">
          <cell r="J32">
            <v>606</v>
          </cell>
        </row>
        <row r="33">
          <cell r="J33">
            <v>992</v>
          </cell>
        </row>
        <row r="34">
          <cell r="J34">
            <v>11352</v>
          </cell>
        </row>
        <row r="36">
          <cell r="J36">
            <v>2107</v>
          </cell>
        </row>
        <row r="37">
          <cell r="J37">
            <v>5582</v>
          </cell>
        </row>
        <row r="38">
          <cell r="J38">
            <v>3026</v>
          </cell>
        </row>
        <row r="39">
          <cell r="J39">
            <v>2204</v>
          </cell>
        </row>
        <row r="40">
          <cell r="J40">
            <v>1498</v>
          </cell>
        </row>
        <row r="44">
          <cell r="J44">
            <v>8088</v>
          </cell>
        </row>
        <row r="45">
          <cell r="J45">
            <v>7654</v>
          </cell>
        </row>
        <row r="46">
          <cell r="J46">
            <v>15742</v>
          </cell>
        </row>
        <row r="48">
          <cell r="J48">
            <v>5114.702641257105</v>
          </cell>
        </row>
        <row r="49">
          <cell r="J49">
            <v>3992.6048813105986</v>
          </cell>
        </row>
        <row r="50">
          <cell r="J50">
            <v>4151.551186894016</v>
          </cell>
        </row>
        <row r="51">
          <cell r="J51">
            <v>13258.85870946172</v>
          </cell>
        </row>
        <row r="52">
          <cell r="J52">
            <v>2483</v>
          </cell>
        </row>
        <row r="53">
          <cell r="J53">
            <v>15741.85870946172</v>
          </cell>
        </row>
        <row r="55">
          <cell r="J55">
            <v>534</v>
          </cell>
        </row>
        <row r="56">
          <cell r="J56">
            <v>2350</v>
          </cell>
        </row>
        <row r="57">
          <cell r="J57">
            <v>4724</v>
          </cell>
        </row>
        <row r="58">
          <cell r="J58">
            <v>3638</v>
          </cell>
        </row>
        <row r="59">
          <cell r="J59">
            <v>3383</v>
          </cell>
        </row>
        <row r="60">
          <cell r="J60">
            <v>1113</v>
          </cell>
        </row>
        <row r="61">
          <cell r="J61">
            <v>15742</v>
          </cell>
        </row>
        <row r="63">
          <cell r="J63">
            <v>1564</v>
          </cell>
        </row>
        <row r="64">
          <cell r="J64">
            <v>5487</v>
          </cell>
        </row>
        <row r="65">
          <cell r="J65">
            <v>4603</v>
          </cell>
        </row>
        <row r="66">
          <cell r="J66">
            <v>2193</v>
          </cell>
        </row>
        <row r="67">
          <cell r="J67">
            <v>1121</v>
          </cell>
        </row>
        <row r="68">
          <cell r="J68">
            <v>774</v>
          </cell>
        </row>
        <row r="69">
          <cell r="J69">
            <v>15742</v>
          </cell>
        </row>
        <row r="71">
          <cell r="J71">
            <v>348</v>
          </cell>
        </row>
        <row r="72">
          <cell r="J72">
            <v>1103</v>
          </cell>
        </row>
        <row r="73">
          <cell r="J73">
            <v>566</v>
          </cell>
        </row>
        <row r="74">
          <cell r="J74">
            <v>963</v>
          </cell>
        </row>
        <row r="75">
          <cell r="J75">
            <v>12762</v>
          </cell>
        </row>
        <row r="76">
          <cell r="J76">
            <v>15742</v>
          </cell>
        </row>
        <row r="77">
          <cell r="J77">
            <v>2157</v>
          </cell>
        </row>
        <row r="78">
          <cell r="J78">
            <v>5583</v>
          </cell>
        </row>
        <row r="79">
          <cell r="J79">
            <v>3431</v>
          </cell>
        </row>
        <row r="80">
          <cell r="J80">
            <v>2690</v>
          </cell>
        </row>
        <row r="81">
          <cell r="J81">
            <v>1881</v>
          </cell>
        </row>
        <row r="82">
          <cell r="J82">
            <v>15742</v>
          </cell>
        </row>
      </sheetData>
      <sheetData sheetId="2">
        <row r="3">
          <cell r="J3">
            <v>7082</v>
          </cell>
        </row>
        <row r="4">
          <cell r="J4">
            <v>7009</v>
          </cell>
        </row>
        <row r="5">
          <cell r="J5">
            <v>14091</v>
          </cell>
        </row>
        <row r="7">
          <cell r="J7">
            <v>4606</v>
          </cell>
        </row>
        <row r="8">
          <cell r="J8">
            <v>4029</v>
          </cell>
        </row>
        <row r="9">
          <cell r="J9">
            <v>3385</v>
          </cell>
        </row>
        <row r="10">
          <cell r="J10">
            <v>12020</v>
          </cell>
        </row>
        <row r="11">
          <cell r="J11">
            <v>2071</v>
          </cell>
        </row>
        <row r="12">
          <cell r="J12">
            <v>14091</v>
          </cell>
        </row>
        <row r="14">
          <cell r="J14">
            <v>547</v>
          </cell>
        </row>
        <row r="15">
          <cell r="J15">
            <v>1950</v>
          </cell>
        </row>
        <row r="16">
          <cell r="J16">
            <v>3795</v>
          </cell>
        </row>
        <row r="17">
          <cell r="J17">
            <v>3352</v>
          </cell>
        </row>
        <row r="18">
          <cell r="J18">
            <v>3368</v>
          </cell>
        </row>
        <row r="19">
          <cell r="J19">
            <v>1079</v>
          </cell>
        </row>
        <row r="20">
          <cell r="J20">
            <v>14091</v>
          </cell>
        </row>
        <row r="22">
          <cell r="J22">
            <v>1278</v>
          </cell>
        </row>
        <row r="23">
          <cell r="J23">
            <v>5650</v>
          </cell>
        </row>
        <row r="24">
          <cell r="J24">
            <v>3835</v>
          </cell>
        </row>
        <row r="25">
          <cell r="J25">
            <v>1919</v>
          </cell>
        </row>
        <row r="26">
          <cell r="J26">
            <v>1088</v>
          </cell>
        </row>
        <row r="27">
          <cell r="J27">
            <v>321</v>
          </cell>
        </row>
        <row r="28">
          <cell r="J28">
            <v>14091</v>
          </cell>
        </row>
        <row r="30">
          <cell r="J30">
            <v>261</v>
          </cell>
        </row>
        <row r="31">
          <cell r="J31">
            <v>790</v>
          </cell>
        </row>
        <row r="32">
          <cell r="J32">
            <v>451</v>
          </cell>
        </row>
        <row r="33">
          <cell r="J33">
            <v>849</v>
          </cell>
        </row>
        <row r="34">
          <cell r="J34">
            <v>11740</v>
          </cell>
        </row>
        <row r="35">
          <cell r="J35">
            <v>14091</v>
          </cell>
        </row>
        <row r="36">
          <cell r="J36">
            <v>1981</v>
          </cell>
        </row>
        <row r="37">
          <cell r="J37">
            <v>4838</v>
          </cell>
        </row>
        <row r="38">
          <cell r="J38">
            <v>2778</v>
          </cell>
        </row>
        <row r="39">
          <cell r="J39">
            <v>2350</v>
          </cell>
        </row>
        <row r="40">
          <cell r="J40">
            <v>2144</v>
          </cell>
        </row>
        <row r="41">
          <cell r="J41">
            <v>14091</v>
          </cell>
        </row>
        <row r="44">
          <cell r="J44">
            <v>7965</v>
          </cell>
        </row>
        <row r="45">
          <cell r="J45">
            <v>7277</v>
          </cell>
        </row>
        <row r="46">
          <cell r="J46">
            <v>15242</v>
          </cell>
        </row>
        <row r="48">
          <cell r="J48">
            <v>4986.245968843947</v>
          </cell>
        </row>
        <row r="49">
          <cell r="J49">
            <v>4494.702924296256</v>
          </cell>
        </row>
        <row r="50">
          <cell r="J50">
            <v>3726.1462148127903</v>
          </cell>
        </row>
        <row r="51">
          <cell r="J51">
            <v>13207.095107952993</v>
          </cell>
        </row>
        <row r="52">
          <cell r="J52">
            <v>2034.9048920470075</v>
          </cell>
        </row>
        <row r="53">
          <cell r="J53">
            <v>15242</v>
          </cell>
        </row>
        <row r="55">
          <cell r="J55">
            <v>595</v>
          </cell>
        </row>
        <row r="56">
          <cell r="J56">
            <v>2040</v>
          </cell>
        </row>
        <row r="57">
          <cell r="J57">
            <v>4131</v>
          </cell>
        </row>
        <row r="58">
          <cell r="J58">
            <v>3638</v>
          </cell>
        </row>
        <row r="59">
          <cell r="J59">
            <v>3679</v>
          </cell>
        </row>
        <row r="60">
          <cell r="J60">
            <v>1159</v>
          </cell>
        </row>
        <row r="61">
          <cell r="J61">
            <v>15242</v>
          </cell>
        </row>
        <row r="63">
          <cell r="J63">
            <v>1366</v>
          </cell>
        </row>
        <row r="64">
          <cell r="J64">
            <v>6072</v>
          </cell>
        </row>
        <row r="65">
          <cell r="J65">
            <v>4202</v>
          </cell>
        </row>
        <row r="66">
          <cell r="J66">
            <v>2070</v>
          </cell>
        </row>
        <row r="67">
          <cell r="J67">
            <v>1117</v>
          </cell>
        </row>
        <row r="68">
          <cell r="J68">
            <v>415</v>
          </cell>
        </row>
        <row r="69">
          <cell r="J69">
            <v>15242</v>
          </cell>
        </row>
        <row r="71">
          <cell r="J71">
            <v>217</v>
          </cell>
        </row>
        <row r="72">
          <cell r="J72">
            <v>799</v>
          </cell>
        </row>
        <row r="73">
          <cell r="J73">
            <v>464</v>
          </cell>
        </row>
        <row r="74">
          <cell r="J74">
            <v>834</v>
          </cell>
        </row>
        <row r="75">
          <cell r="J75">
            <v>12928</v>
          </cell>
        </row>
        <row r="76">
          <cell r="J76">
            <v>15242</v>
          </cell>
        </row>
        <row r="77">
          <cell r="J77">
            <v>1628</v>
          </cell>
        </row>
        <row r="78">
          <cell r="J78">
            <v>4631</v>
          </cell>
        </row>
        <row r="79">
          <cell r="J79">
            <v>3296</v>
          </cell>
        </row>
        <row r="80">
          <cell r="J80">
            <v>3073</v>
          </cell>
        </row>
        <row r="81">
          <cell r="J81">
            <v>2614</v>
          </cell>
        </row>
        <row r="82">
          <cell r="J82">
            <v>15242</v>
          </cell>
        </row>
      </sheetData>
      <sheetData sheetId="3">
        <row r="3">
          <cell r="J3">
            <v>42520</v>
          </cell>
        </row>
        <row r="4">
          <cell r="J4">
            <v>38522</v>
          </cell>
        </row>
        <row r="5">
          <cell r="J5">
            <v>81042</v>
          </cell>
        </row>
        <row r="7">
          <cell r="J7">
            <v>28141</v>
          </cell>
        </row>
        <row r="8">
          <cell r="J8">
            <v>15296</v>
          </cell>
        </row>
        <row r="9">
          <cell r="J9">
            <v>24874</v>
          </cell>
        </row>
        <row r="10">
          <cell r="J10">
            <v>68311</v>
          </cell>
        </row>
        <row r="11">
          <cell r="J11">
            <v>12731</v>
          </cell>
        </row>
        <row r="12">
          <cell r="J12">
            <v>81042</v>
          </cell>
        </row>
        <row r="14">
          <cell r="J14">
            <v>3539</v>
          </cell>
        </row>
        <row r="15">
          <cell r="J15">
            <v>12354</v>
          </cell>
        </row>
        <row r="16">
          <cell r="J16">
            <v>21970</v>
          </cell>
        </row>
        <row r="17">
          <cell r="J17">
            <v>19802</v>
          </cell>
        </row>
        <row r="18">
          <cell r="J18">
            <v>18359</v>
          </cell>
        </row>
        <row r="19">
          <cell r="J19">
            <v>5018</v>
          </cell>
        </row>
        <row r="20">
          <cell r="J20">
            <v>81042</v>
          </cell>
        </row>
        <row r="22">
          <cell r="J22">
            <v>8308</v>
          </cell>
        </row>
        <row r="23">
          <cell r="J23">
            <v>30242</v>
          </cell>
        </row>
        <row r="24">
          <cell r="J24">
            <v>23814</v>
          </cell>
        </row>
        <row r="25">
          <cell r="J25">
            <v>10111</v>
          </cell>
        </row>
        <row r="26">
          <cell r="J26">
            <v>5745</v>
          </cell>
        </row>
        <row r="27">
          <cell r="J27">
            <v>2822</v>
          </cell>
        </row>
        <row r="28">
          <cell r="J28">
            <v>81042</v>
          </cell>
        </row>
        <row r="30">
          <cell r="J30">
            <v>1551</v>
          </cell>
        </row>
        <row r="31">
          <cell r="J31">
            <v>5178</v>
          </cell>
        </row>
        <row r="32">
          <cell r="J32">
            <v>2686</v>
          </cell>
        </row>
        <row r="33">
          <cell r="J33">
            <v>5073</v>
          </cell>
        </row>
        <row r="34">
          <cell r="J34">
            <v>66554</v>
          </cell>
        </row>
        <row r="35">
          <cell r="J35">
            <v>81042</v>
          </cell>
        </row>
        <row r="36">
          <cell r="J36">
            <v>9915</v>
          </cell>
        </row>
        <row r="37">
          <cell r="J37">
            <v>28225</v>
          </cell>
        </row>
        <row r="38">
          <cell r="J38">
            <v>15796</v>
          </cell>
        </row>
        <row r="39">
          <cell r="J39">
            <v>13029</v>
          </cell>
        </row>
        <row r="40">
          <cell r="J40">
            <v>14077</v>
          </cell>
        </row>
        <row r="41">
          <cell r="J41">
            <v>81042</v>
          </cell>
        </row>
        <row r="44">
          <cell r="J44">
            <v>47517</v>
          </cell>
        </row>
        <row r="45">
          <cell r="J45">
            <v>41064</v>
          </cell>
        </row>
        <row r="48">
          <cell r="J48">
            <v>30458.207632697704</v>
          </cell>
        </row>
        <row r="49">
          <cell r="J49">
            <v>17088.923109215895</v>
          </cell>
        </row>
        <row r="50">
          <cell r="J50">
            <v>28404.583115482554</v>
          </cell>
        </row>
        <row r="52">
          <cell r="J52">
            <v>12629.14485206557</v>
          </cell>
        </row>
        <row r="53">
          <cell r="J53">
            <v>88580.85870946173</v>
          </cell>
        </row>
        <row r="55">
          <cell r="J55">
            <v>3610</v>
          </cell>
        </row>
        <row r="56">
          <cell r="J56">
            <v>13222</v>
          </cell>
        </row>
        <row r="57">
          <cell r="J57">
            <v>24644</v>
          </cell>
        </row>
        <row r="58">
          <cell r="J58">
            <v>21504</v>
          </cell>
        </row>
        <row r="59">
          <cell r="J59">
            <v>19959</v>
          </cell>
        </row>
        <row r="60">
          <cell r="J60">
            <v>5642</v>
          </cell>
        </row>
        <row r="63">
          <cell r="J63">
            <v>9179</v>
          </cell>
        </row>
        <row r="64">
          <cell r="J64">
            <v>33119</v>
          </cell>
        </row>
        <row r="65">
          <cell r="J65">
            <v>25944</v>
          </cell>
        </row>
        <row r="66">
          <cell r="J66">
            <v>11163</v>
          </cell>
        </row>
        <row r="67">
          <cell r="J67">
            <v>6132</v>
          </cell>
        </row>
        <row r="68">
          <cell r="J68">
            <v>3044</v>
          </cell>
        </row>
        <row r="71">
          <cell r="J71">
            <v>1432</v>
          </cell>
        </row>
        <row r="72">
          <cell r="J72">
            <v>5103</v>
          </cell>
        </row>
        <row r="73">
          <cell r="J73">
            <v>2750</v>
          </cell>
        </row>
        <row r="74">
          <cell r="J74">
            <v>5020</v>
          </cell>
        </row>
        <row r="75">
          <cell r="J75">
            <v>74276</v>
          </cell>
        </row>
        <row r="77">
          <cell r="J77">
            <v>9467</v>
          </cell>
        </row>
        <row r="78">
          <cell r="J78">
            <v>26639</v>
          </cell>
        </row>
        <row r="79">
          <cell r="J79">
            <v>18474</v>
          </cell>
        </row>
        <row r="80">
          <cell r="J80">
            <v>17553</v>
          </cell>
        </row>
        <row r="81">
          <cell r="J81">
            <v>16448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pane xSplit="6" topLeftCell="G1" activePane="topRight" state="frozen"/>
      <selection pane="topLeft" activeCell="A23" sqref="A23"/>
      <selection pane="topRight" activeCell="I3" sqref="I3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4.16015625" style="2" customWidth="1"/>
    <col min="4" max="6" width="13.66015625" style="2" customWidth="1"/>
    <col min="7" max="7" width="10.83203125" style="6" customWidth="1"/>
    <col min="8" max="9" width="12.16015625" style="6" customWidth="1"/>
    <col min="10" max="10" width="8" style="6" customWidth="1"/>
    <col min="11" max="15" width="11.16015625" style="6" customWidth="1"/>
    <col min="16" max="17" width="9.66015625" style="2" bestFit="1" customWidth="1"/>
    <col min="18" max="16384" width="9.33203125" style="2" customWidth="1"/>
  </cols>
  <sheetData>
    <row r="1" spans="1:6" ht="15.75">
      <c r="A1" s="103" t="s">
        <v>0</v>
      </c>
      <c r="B1" s="103"/>
      <c r="C1" s="103"/>
      <c r="D1" s="103"/>
      <c r="E1" s="103"/>
      <c r="F1" s="103"/>
    </row>
    <row r="2" spans="1:6" ht="15.75">
      <c r="A2" s="103" t="s">
        <v>33</v>
      </c>
      <c r="B2" s="103"/>
      <c r="C2" s="103"/>
      <c r="D2" s="103"/>
      <c r="E2" s="103"/>
      <c r="F2" s="103"/>
    </row>
    <row r="3" spans="1:6" ht="15.75">
      <c r="A3" s="104" t="s">
        <v>97</v>
      </c>
      <c r="B3" s="104"/>
      <c r="C3" s="104"/>
      <c r="D3" s="104"/>
      <c r="E3" s="104"/>
      <c r="F3" s="104"/>
    </row>
    <row r="4" spans="2:6" ht="15.75">
      <c r="B4" s="3"/>
      <c r="C4" s="4"/>
      <c r="D4" s="9"/>
      <c r="E4" s="9"/>
      <c r="F4" s="9"/>
    </row>
    <row r="5" spans="1:6" ht="14.25">
      <c r="A5" s="115" t="s">
        <v>35</v>
      </c>
      <c r="B5" s="110" t="s">
        <v>40</v>
      </c>
      <c r="C5" s="111"/>
      <c r="D5" s="111"/>
      <c r="E5" s="111"/>
      <c r="F5" s="112"/>
    </row>
    <row r="6" spans="1:6" ht="14.25">
      <c r="A6" s="115"/>
      <c r="B6" s="113" t="s">
        <v>1</v>
      </c>
      <c r="C6" s="105" t="s">
        <v>34</v>
      </c>
      <c r="D6" s="106"/>
      <c r="E6" s="106"/>
      <c r="F6" s="107"/>
    </row>
    <row r="7" spans="1:6" ht="42.75" customHeight="1">
      <c r="A7" s="115"/>
      <c r="B7" s="114"/>
      <c r="C7" s="115" t="s">
        <v>39</v>
      </c>
      <c r="D7" s="115"/>
      <c r="E7" s="115" t="s">
        <v>38</v>
      </c>
      <c r="F7" s="115"/>
    </row>
    <row r="8" spans="1:6" ht="14.25">
      <c r="A8" s="115"/>
      <c r="B8" s="8" t="s">
        <v>36</v>
      </c>
      <c r="C8" s="8" t="s">
        <v>36</v>
      </c>
      <c r="D8" s="8" t="s">
        <v>37</v>
      </c>
      <c r="E8" s="8" t="s">
        <v>36</v>
      </c>
      <c r="F8" s="8" t="s">
        <v>37</v>
      </c>
    </row>
    <row r="9" spans="1:17" ht="31.5" customHeight="1">
      <c r="A9" s="108" t="s">
        <v>17</v>
      </c>
      <c r="B9" s="108"/>
      <c r="C9" s="108"/>
      <c r="D9" s="108"/>
      <c r="E9" s="108"/>
      <c r="F9" s="108"/>
      <c r="P9" s="2" t="s">
        <v>41</v>
      </c>
      <c r="Q9" s="2" t="s">
        <v>42</v>
      </c>
    </row>
    <row r="10" spans="1:17" s="11" customFormat="1" ht="15.75">
      <c r="A10" s="19" t="s">
        <v>2</v>
      </c>
      <c r="B10" s="20">
        <v>14956</v>
      </c>
      <c r="C10" s="20">
        <f aca="true" t="shared" si="0" ref="C10:C25">B10-P10</f>
        <v>18</v>
      </c>
      <c r="D10" s="21">
        <f aca="true" t="shared" si="1" ref="D10:D25">B10/P10*100-100</f>
        <v>0.12049805864238294</v>
      </c>
      <c r="E10" s="20">
        <f aca="true" t="shared" si="2" ref="E10:E25">B10-Q10</f>
        <v>1670</v>
      </c>
      <c r="F10" s="21">
        <f aca="true" t="shared" si="3" ref="F10:F25">B10/Q10*100-100</f>
        <v>12.569622158663265</v>
      </c>
      <c r="G10" s="6"/>
      <c r="H10" s="6"/>
      <c r="I10" s="6"/>
      <c r="J10" s="6"/>
      <c r="K10" s="6"/>
      <c r="L10" s="6"/>
      <c r="M10" s="6"/>
      <c r="N10" s="6"/>
      <c r="O10" s="6"/>
      <c r="P10" s="10">
        <v>14938</v>
      </c>
      <c r="Q10" s="10">
        <v>13286</v>
      </c>
    </row>
    <row r="11" spans="1:17" ht="15.75">
      <c r="A11" s="22" t="s">
        <v>3</v>
      </c>
      <c r="B11" s="23">
        <v>3520</v>
      </c>
      <c r="C11" s="23">
        <f t="shared" si="0"/>
        <v>37</v>
      </c>
      <c r="D11" s="24">
        <f t="shared" si="1"/>
        <v>1.0623026126902033</v>
      </c>
      <c r="E11" s="23">
        <f t="shared" si="2"/>
        <v>332</v>
      </c>
      <c r="F11" s="24">
        <f t="shared" si="3"/>
        <v>10.414052697616057</v>
      </c>
      <c r="P11" s="5">
        <v>3483</v>
      </c>
      <c r="Q11" s="5">
        <v>3188</v>
      </c>
    </row>
    <row r="12" spans="1:17" s="11" customFormat="1" ht="15.75">
      <c r="A12" s="19" t="s">
        <v>4</v>
      </c>
      <c r="B12" s="20">
        <v>6117</v>
      </c>
      <c r="C12" s="20">
        <f t="shared" si="0"/>
        <v>-30</v>
      </c>
      <c r="D12" s="21">
        <f t="shared" si="1"/>
        <v>-0.48804294777940527</v>
      </c>
      <c r="E12" s="20">
        <f t="shared" si="2"/>
        <v>409</v>
      </c>
      <c r="F12" s="21">
        <f t="shared" si="3"/>
        <v>7.165381920112111</v>
      </c>
      <c r="G12" s="6"/>
      <c r="H12" s="6"/>
      <c r="I12" s="6"/>
      <c r="J12" s="6"/>
      <c r="K12" s="6"/>
      <c r="L12" s="6"/>
      <c r="M12" s="6"/>
      <c r="N12" s="6"/>
      <c r="O12" s="6"/>
      <c r="P12" s="12">
        <v>6147</v>
      </c>
      <c r="Q12" s="12">
        <v>5708</v>
      </c>
    </row>
    <row r="13" spans="1:17" ht="15.75">
      <c r="A13" s="22" t="s">
        <v>5</v>
      </c>
      <c r="B13" s="23">
        <v>1906</v>
      </c>
      <c r="C13" s="23">
        <f t="shared" si="0"/>
        <v>-6</v>
      </c>
      <c r="D13" s="24">
        <f t="shared" si="1"/>
        <v>-0.31380753138074624</v>
      </c>
      <c r="E13" s="23">
        <f t="shared" si="2"/>
        <v>332</v>
      </c>
      <c r="F13" s="24">
        <f t="shared" si="3"/>
        <v>21.092757306226176</v>
      </c>
      <c r="P13" s="5">
        <v>1912</v>
      </c>
      <c r="Q13" s="5">
        <v>1574</v>
      </c>
    </row>
    <row r="14" spans="1:17" s="11" customFormat="1" ht="15.75">
      <c r="A14" s="19" t="s">
        <v>6</v>
      </c>
      <c r="B14" s="20">
        <v>2274</v>
      </c>
      <c r="C14" s="20">
        <f t="shared" si="0"/>
        <v>1</v>
      </c>
      <c r="D14" s="21">
        <f t="shared" si="1"/>
        <v>0.0439947206335205</v>
      </c>
      <c r="E14" s="20">
        <f t="shared" si="2"/>
        <v>292</v>
      </c>
      <c r="F14" s="21">
        <f t="shared" si="3"/>
        <v>14.732593340060546</v>
      </c>
      <c r="G14" s="6"/>
      <c r="H14" s="6"/>
      <c r="I14" s="6"/>
      <c r="J14" s="6"/>
      <c r="K14" s="6"/>
      <c r="L14" s="6"/>
      <c r="M14" s="6"/>
      <c r="N14" s="6"/>
      <c r="O14" s="6"/>
      <c r="P14" s="12">
        <v>2273</v>
      </c>
      <c r="Q14" s="12">
        <v>1982</v>
      </c>
    </row>
    <row r="15" spans="1:17" ht="15.75">
      <c r="A15" s="22" t="s">
        <v>7</v>
      </c>
      <c r="B15" s="23">
        <v>5968</v>
      </c>
      <c r="C15" s="23">
        <f t="shared" si="0"/>
        <v>-119</v>
      </c>
      <c r="D15" s="24">
        <f t="shared" si="1"/>
        <v>-1.9549860358140307</v>
      </c>
      <c r="E15" s="23">
        <f t="shared" si="2"/>
        <v>634</v>
      </c>
      <c r="F15" s="24">
        <f t="shared" si="3"/>
        <v>11.886014248218984</v>
      </c>
      <c r="P15" s="5">
        <v>6087</v>
      </c>
      <c r="Q15" s="5">
        <v>5334</v>
      </c>
    </row>
    <row r="16" spans="1:17" s="11" customFormat="1" ht="15.75">
      <c r="A16" s="19" t="s">
        <v>8</v>
      </c>
      <c r="B16" s="20">
        <v>2927</v>
      </c>
      <c r="C16" s="20">
        <f t="shared" si="0"/>
        <v>-50</v>
      </c>
      <c r="D16" s="21">
        <f t="shared" si="1"/>
        <v>-1.6795431642593286</v>
      </c>
      <c r="E16" s="20">
        <f t="shared" si="2"/>
        <v>235</v>
      </c>
      <c r="F16" s="21">
        <f t="shared" si="3"/>
        <v>8.729569093610692</v>
      </c>
      <c r="G16" s="6"/>
      <c r="H16" s="6"/>
      <c r="I16" s="6"/>
      <c r="J16" s="6"/>
      <c r="K16" s="6"/>
      <c r="L16" s="6"/>
      <c r="M16" s="6"/>
      <c r="N16" s="6"/>
      <c r="O16" s="6"/>
      <c r="P16" s="12">
        <v>2977</v>
      </c>
      <c r="Q16" s="12">
        <v>2692</v>
      </c>
    </row>
    <row r="17" spans="1:17" ht="15.75">
      <c r="A17" s="22" t="s">
        <v>9</v>
      </c>
      <c r="B17" s="23">
        <v>4027</v>
      </c>
      <c r="C17" s="23">
        <f t="shared" si="0"/>
        <v>-23</v>
      </c>
      <c r="D17" s="24">
        <f t="shared" si="1"/>
        <v>-0.5679012345678984</v>
      </c>
      <c r="E17" s="23">
        <f t="shared" si="2"/>
        <v>44</v>
      </c>
      <c r="F17" s="24">
        <f t="shared" si="3"/>
        <v>1.1046949535526096</v>
      </c>
      <c r="P17" s="5">
        <v>4050</v>
      </c>
      <c r="Q17" s="5">
        <v>3983</v>
      </c>
    </row>
    <row r="18" spans="1:17" s="11" customFormat="1" ht="15.75">
      <c r="A18" s="19" t="s">
        <v>10</v>
      </c>
      <c r="B18" s="20">
        <v>4262</v>
      </c>
      <c r="C18" s="20">
        <f t="shared" si="0"/>
        <v>49</v>
      </c>
      <c r="D18" s="21">
        <f t="shared" si="1"/>
        <v>1.1630666983147364</v>
      </c>
      <c r="E18" s="20">
        <f t="shared" si="2"/>
        <v>234</v>
      </c>
      <c r="F18" s="21">
        <f t="shared" si="3"/>
        <v>5.80933465739821</v>
      </c>
      <c r="G18" s="6"/>
      <c r="H18" s="6"/>
      <c r="I18" s="6"/>
      <c r="J18" s="6"/>
      <c r="K18" s="6"/>
      <c r="L18" s="6"/>
      <c r="M18" s="6"/>
      <c r="N18" s="6"/>
      <c r="O18" s="6"/>
      <c r="P18" s="12">
        <v>4213</v>
      </c>
      <c r="Q18" s="12">
        <v>4028</v>
      </c>
    </row>
    <row r="19" spans="1:17" ht="15.75">
      <c r="A19" s="22" t="s">
        <v>11</v>
      </c>
      <c r="B19" s="23">
        <v>3696</v>
      </c>
      <c r="C19" s="23">
        <f t="shared" si="0"/>
        <v>-164</v>
      </c>
      <c r="D19" s="24">
        <f t="shared" si="1"/>
        <v>-4.248704663212436</v>
      </c>
      <c r="E19" s="23">
        <f t="shared" si="2"/>
        <v>222</v>
      </c>
      <c r="F19" s="24">
        <f t="shared" si="3"/>
        <v>6.390328151986196</v>
      </c>
      <c r="P19" s="5">
        <v>3860</v>
      </c>
      <c r="Q19" s="5">
        <v>3474</v>
      </c>
    </row>
    <row r="20" spans="1:17" s="11" customFormat="1" ht="15.75">
      <c r="A20" s="19" t="s">
        <v>12</v>
      </c>
      <c r="B20" s="20">
        <v>2505</v>
      </c>
      <c r="C20" s="20">
        <f t="shared" si="0"/>
        <v>-34</v>
      </c>
      <c r="D20" s="21">
        <f t="shared" si="1"/>
        <v>-1.3391098857818093</v>
      </c>
      <c r="E20" s="20">
        <f t="shared" si="2"/>
        <v>251</v>
      </c>
      <c r="F20" s="21">
        <f t="shared" si="3"/>
        <v>11.135758651286594</v>
      </c>
      <c r="G20" s="6"/>
      <c r="H20" s="6"/>
      <c r="I20" s="6"/>
      <c r="J20" s="6"/>
      <c r="K20" s="6"/>
      <c r="L20" s="6"/>
      <c r="M20" s="6"/>
      <c r="N20" s="6"/>
      <c r="O20" s="6"/>
      <c r="P20" s="12">
        <v>2539</v>
      </c>
      <c r="Q20" s="12">
        <v>2254</v>
      </c>
    </row>
    <row r="21" spans="1:17" ht="15.75">
      <c r="A21" s="22" t="s">
        <v>13</v>
      </c>
      <c r="B21" s="23">
        <v>1264</v>
      </c>
      <c r="C21" s="23">
        <f t="shared" si="0"/>
        <v>-1</v>
      </c>
      <c r="D21" s="24">
        <f t="shared" si="1"/>
        <v>-0.0790513833992037</v>
      </c>
      <c r="E21" s="23">
        <f t="shared" si="2"/>
        <v>61</v>
      </c>
      <c r="F21" s="24">
        <f t="shared" si="3"/>
        <v>5.070656691604313</v>
      </c>
      <c r="P21" s="5">
        <v>1265</v>
      </c>
      <c r="Q21" s="5">
        <v>1203</v>
      </c>
    </row>
    <row r="22" spans="1:17" s="11" customFormat="1" ht="15.75">
      <c r="A22" s="19" t="s">
        <v>14</v>
      </c>
      <c r="B22" s="20">
        <v>1242</v>
      </c>
      <c r="C22" s="20">
        <f t="shared" si="0"/>
        <v>-47</v>
      </c>
      <c r="D22" s="21">
        <f t="shared" si="1"/>
        <v>-3.646237393328164</v>
      </c>
      <c r="E22" s="20">
        <f t="shared" si="2"/>
        <v>32</v>
      </c>
      <c r="F22" s="21">
        <f t="shared" si="3"/>
        <v>2.644628099173559</v>
      </c>
      <c r="G22" s="6"/>
      <c r="H22" s="6"/>
      <c r="I22" s="6"/>
      <c r="J22" s="6"/>
      <c r="K22" s="6"/>
      <c r="L22" s="6"/>
      <c r="M22" s="6"/>
      <c r="N22" s="6"/>
      <c r="O22" s="6"/>
      <c r="P22" s="12">
        <v>1289</v>
      </c>
      <c r="Q22" s="12">
        <v>1210</v>
      </c>
    </row>
    <row r="23" spans="1:17" ht="15.75">
      <c r="A23" s="22" t="s">
        <v>15</v>
      </c>
      <c r="B23" s="23">
        <v>1151</v>
      </c>
      <c r="C23" s="23">
        <f t="shared" si="0"/>
        <v>24</v>
      </c>
      <c r="D23" s="24">
        <f t="shared" si="1"/>
        <v>2.1295474711623825</v>
      </c>
      <c r="E23" s="23">
        <f t="shared" si="2"/>
        <v>85</v>
      </c>
      <c r="F23" s="24">
        <f t="shared" si="3"/>
        <v>7.973733583489675</v>
      </c>
      <c r="P23" s="5">
        <v>1127</v>
      </c>
      <c r="Q23" s="5">
        <v>1066</v>
      </c>
    </row>
    <row r="24" spans="1:17" s="11" customFormat="1" ht="15.75">
      <c r="A24" s="19" t="s">
        <v>16</v>
      </c>
      <c r="B24" s="20">
        <v>1782</v>
      </c>
      <c r="C24" s="20">
        <f t="shared" si="0"/>
        <v>17</v>
      </c>
      <c r="D24" s="21">
        <f t="shared" si="1"/>
        <v>0.9631728045325758</v>
      </c>
      <c r="E24" s="20">
        <f t="shared" si="2"/>
        <v>230</v>
      </c>
      <c r="F24" s="21">
        <f t="shared" si="3"/>
        <v>14.819587628865975</v>
      </c>
      <c r="G24" s="6"/>
      <c r="H24" s="6"/>
      <c r="I24" s="6"/>
      <c r="J24" s="6"/>
      <c r="K24" s="6"/>
      <c r="L24" s="6"/>
      <c r="M24" s="6"/>
      <c r="N24" s="6"/>
      <c r="O24" s="6"/>
      <c r="P24" s="12">
        <v>1765</v>
      </c>
      <c r="Q24" s="12">
        <v>1552</v>
      </c>
    </row>
    <row r="25" spans="1:17" s="6" customFormat="1" ht="31.5">
      <c r="A25" s="25" t="s">
        <v>17</v>
      </c>
      <c r="B25" s="26">
        <f>SUM(B10:B24)</f>
        <v>57597</v>
      </c>
      <c r="C25" s="26">
        <f t="shared" si="0"/>
        <v>-328</v>
      </c>
      <c r="D25" s="27">
        <f t="shared" si="1"/>
        <v>-0.5662494605092832</v>
      </c>
      <c r="E25" s="26">
        <f t="shared" si="2"/>
        <v>5063</v>
      </c>
      <c r="F25" s="27">
        <f t="shared" si="3"/>
        <v>9.637568051166866</v>
      </c>
      <c r="P25" s="15">
        <f>SUM(P10:P24)</f>
        <v>57925</v>
      </c>
      <c r="Q25" s="15">
        <f>SUM(Q10:Q24)</f>
        <v>52534</v>
      </c>
    </row>
    <row r="26" spans="1:15" s="11" customFormat="1" ht="29.25" customHeight="1">
      <c r="A26" s="109" t="s">
        <v>24</v>
      </c>
      <c r="B26" s="109"/>
      <c r="C26" s="109"/>
      <c r="D26" s="109"/>
      <c r="E26" s="109"/>
      <c r="F26" s="109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v>4519</v>
      </c>
      <c r="C27" s="23">
        <f>B27-P27</f>
        <v>168</v>
      </c>
      <c r="D27" s="24">
        <f>B27/P27*100-100</f>
        <v>3.861181337623549</v>
      </c>
      <c r="E27" s="23">
        <f>B27-Q27</f>
        <v>643</v>
      </c>
      <c r="F27" s="24">
        <f>B27/Q27*100-100</f>
        <v>16.589267285861723</v>
      </c>
      <c r="P27" s="7">
        <v>4351</v>
      </c>
      <c r="Q27" s="7">
        <v>3876</v>
      </c>
    </row>
    <row r="28" spans="1:17" s="11" customFormat="1" ht="15.75">
      <c r="A28" s="19" t="s">
        <v>19</v>
      </c>
      <c r="B28" s="20">
        <v>3042</v>
      </c>
      <c r="C28" s="20">
        <f aca="true" t="shared" si="4" ref="C28:C33">B28-P28</f>
        <v>-22</v>
      </c>
      <c r="D28" s="21">
        <f aca="true" t="shared" si="5" ref="D28:D33">B28/P28*100-100</f>
        <v>-0.7180156657963437</v>
      </c>
      <c r="E28" s="20">
        <f aca="true" t="shared" si="6" ref="E28:E33">B28-Q28</f>
        <v>28</v>
      </c>
      <c r="F28" s="21">
        <f aca="true" t="shared" si="7" ref="F28:F33">B28/Q28*100-100</f>
        <v>0.9289980092899839</v>
      </c>
      <c r="G28" s="6"/>
      <c r="H28" s="6"/>
      <c r="I28" s="6"/>
      <c r="J28" s="6"/>
      <c r="K28" s="6"/>
      <c r="L28" s="6"/>
      <c r="M28" s="6"/>
      <c r="N28" s="6"/>
      <c r="O28" s="6"/>
      <c r="P28" s="13">
        <v>3064</v>
      </c>
      <c r="Q28" s="13">
        <v>3014</v>
      </c>
    </row>
    <row r="29" spans="1:17" ht="15.75">
      <c r="A29" s="22" t="s">
        <v>20</v>
      </c>
      <c r="B29" s="23">
        <v>1730</v>
      </c>
      <c r="C29" s="23">
        <f t="shared" si="4"/>
        <v>-63</v>
      </c>
      <c r="D29" s="24">
        <f t="shared" si="5"/>
        <v>-3.513664249860568</v>
      </c>
      <c r="E29" s="23">
        <f t="shared" si="6"/>
        <v>139</v>
      </c>
      <c r="F29" s="24">
        <f t="shared" si="7"/>
        <v>8.736643620364546</v>
      </c>
      <c r="P29" s="7">
        <v>1793</v>
      </c>
      <c r="Q29" s="7">
        <v>1591</v>
      </c>
    </row>
    <row r="30" spans="1:17" s="11" customFormat="1" ht="15.75">
      <c r="A30" s="19" t="s">
        <v>21</v>
      </c>
      <c r="B30" s="20">
        <v>3307</v>
      </c>
      <c r="C30" s="20">
        <f t="shared" si="4"/>
        <v>-9</v>
      </c>
      <c r="D30" s="21">
        <f t="shared" si="5"/>
        <v>-0.27141133896260783</v>
      </c>
      <c r="E30" s="20">
        <f t="shared" si="6"/>
        <v>125</v>
      </c>
      <c r="F30" s="21">
        <f t="shared" si="7"/>
        <v>3.9283469516027623</v>
      </c>
      <c r="G30" s="6"/>
      <c r="H30" s="6"/>
      <c r="I30" s="6"/>
      <c r="J30" s="6"/>
      <c r="K30" s="6"/>
      <c r="L30" s="6"/>
      <c r="M30" s="6"/>
      <c r="N30" s="6"/>
      <c r="O30" s="6"/>
      <c r="P30" s="13">
        <v>3316</v>
      </c>
      <c r="Q30" s="13">
        <v>3182</v>
      </c>
    </row>
    <row r="31" spans="1:17" ht="15.75">
      <c r="A31" s="22" t="s">
        <v>22</v>
      </c>
      <c r="B31" s="23">
        <v>1968</v>
      </c>
      <c r="C31" s="23">
        <f t="shared" si="4"/>
        <v>78</v>
      </c>
      <c r="D31" s="24">
        <f t="shared" si="5"/>
        <v>4.126984126984141</v>
      </c>
      <c r="E31" s="23">
        <f t="shared" si="6"/>
        <v>294</v>
      </c>
      <c r="F31" s="24">
        <f t="shared" si="7"/>
        <v>17.562724014336922</v>
      </c>
      <c r="P31" s="7">
        <v>1890</v>
      </c>
      <c r="Q31" s="7">
        <v>1674</v>
      </c>
    </row>
    <row r="32" spans="1:17" s="11" customFormat="1" ht="15.75">
      <c r="A32" s="19" t="s">
        <v>23</v>
      </c>
      <c r="B32" s="20">
        <v>1176</v>
      </c>
      <c r="C32" s="20">
        <f t="shared" si="4"/>
        <v>-1</v>
      </c>
      <c r="D32" s="21">
        <f t="shared" si="5"/>
        <v>-0.08496176720476001</v>
      </c>
      <c r="E32" s="20">
        <f t="shared" si="6"/>
        <v>96</v>
      </c>
      <c r="F32" s="21">
        <f t="shared" si="7"/>
        <v>8.888888888888886</v>
      </c>
      <c r="G32" s="6"/>
      <c r="H32" s="6"/>
      <c r="I32" s="6"/>
      <c r="J32" s="6"/>
      <c r="K32" s="6"/>
      <c r="L32" s="6"/>
      <c r="M32" s="6"/>
      <c r="N32" s="6"/>
      <c r="O32" s="6"/>
      <c r="P32" s="13">
        <v>1177</v>
      </c>
      <c r="Q32" s="13">
        <v>1080</v>
      </c>
    </row>
    <row r="33" spans="1:17" s="6" customFormat="1" ht="15.75">
      <c r="A33" s="25" t="s">
        <v>24</v>
      </c>
      <c r="B33" s="26">
        <f>SUM(B27:B32)</f>
        <v>15742</v>
      </c>
      <c r="C33" s="26">
        <f t="shared" si="4"/>
        <v>151</v>
      </c>
      <c r="D33" s="27">
        <f t="shared" si="5"/>
        <v>0.9685074722596312</v>
      </c>
      <c r="E33" s="26">
        <f t="shared" si="6"/>
        <v>1325</v>
      </c>
      <c r="F33" s="27">
        <f t="shared" si="7"/>
        <v>9.190538947076377</v>
      </c>
      <c r="P33" s="14">
        <f>SUM(P27:P32)</f>
        <v>15591</v>
      </c>
      <c r="Q33" s="14">
        <f>SUM(Q27:Q32)</f>
        <v>14417</v>
      </c>
    </row>
    <row r="34" spans="1:15" s="11" customFormat="1" ht="27.75" customHeight="1">
      <c r="A34" s="109" t="s">
        <v>31</v>
      </c>
      <c r="B34" s="109"/>
      <c r="C34" s="109"/>
      <c r="D34" s="109"/>
      <c r="E34" s="109"/>
      <c r="F34" s="109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v>5858</v>
      </c>
      <c r="C35" s="23">
        <f>B35-P35</f>
        <v>-111</v>
      </c>
      <c r="D35" s="24">
        <f>B35/P35*100-100</f>
        <v>-1.8596079745350949</v>
      </c>
      <c r="E35" s="23">
        <f>B35-Q35</f>
        <v>776</v>
      </c>
      <c r="F35" s="24">
        <f>B35/Q35*100-100</f>
        <v>15.269578905942538</v>
      </c>
      <c r="P35" s="7">
        <v>5969</v>
      </c>
      <c r="Q35" s="7">
        <v>5082</v>
      </c>
    </row>
    <row r="36" spans="1:17" s="11" customFormat="1" ht="15.75">
      <c r="A36" s="19" t="s">
        <v>26</v>
      </c>
      <c r="B36" s="20">
        <v>2446</v>
      </c>
      <c r="C36" s="20">
        <f aca="true" t="shared" si="8" ref="C36:C41">B36-P36</f>
        <v>70</v>
      </c>
      <c r="D36" s="21">
        <f aca="true" t="shared" si="9" ref="D36:D41">B36/P36*100-100</f>
        <v>2.9461279461279446</v>
      </c>
      <c r="E36" s="20">
        <f aca="true" t="shared" si="10" ref="E36:E41">B36-Q36</f>
        <v>272</v>
      </c>
      <c r="F36" s="21">
        <f aca="true" t="shared" si="11" ref="F36:F41">B36/Q36*100-100</f>
        <v>12.511499540018406</v>
      </c>
      <c r="G36" s="6"/>
      <c r="H36" s="6"/>
      <c r="I36" s="6"/>
      <c r="J36" s="6"/>
      <c r="K36" s="6"/>
      <c r="L36" s="6"/>
      <c r="M36" s="6"/>
      <c r="N36" s="6"/>
      <c r="O36" s="6"/>
      <c r="P36" s="13">
        <v>2376</v>
      </c>
      <c r="Q36" s="13">
        <v>2174</v>
      </c>
    </row>
    <row r="37" spans="1:17" ht="15.75">
      <c r="A37" s="22" t="s">
        <v>27</v>
      </c>
      <c r="B37" s="23">
        <v>1838</v>
      </c>
      <c r="C37" s="23">
        <f t="shared" si="8"/>
        <v>-26</v>
      </c>
      <c r="D37" s="24">
        <f t="shared" si="9"/>
        <v>-1.3948497854077289</v>
      </c>
      <c r="E37" s="23">
        <f t="shared" si="10"/>
        <v>210</v>
      </c>
      <c r="F37" s="24">
        <f t="shared" si="11"/>
        <v>12.899262899262908</v>
      </c>
      <c r="P37" s="7">
        <v>1864</v>
      </c>
      <c r="Q37" s="7">
        <v>1628</v>
      </c>
    </row>
    <row r="38" spans="1:17" s="11" customFormat="1" ht="15.75">
      <c r="A38" s="19" t="s">
        <v>28</v>
      </c>
      <c r="B38" s="20">
        <v>1745</v>
      </c>
      <c r="C38" s="20">
        <f t="shared" si="8"/>
        <v>-18</v>
      </c>
      <c r="D38" s="21">
        <f t="shared" si="9"/>
        <v>-1.0209869540555871</v>
      </c>
      <c r="E38" s="20">
        <f t="shared" si="10"/>
        <v>-295</v>
      </c>
      <c r="F38" s="21">
        <f t="shared" si="11"/>
        <v>-14.460784313725497</v>
      </c>
      <c r="G38" s="6"/>
      <c r="H38" s="6"/>
      <c r="I38" s="6"/>
      <c r="J38" s="6"/>
      <c r="K38" s="6"/>
      <c r="L38" s="6"/>
      <c r="M38" s="6"/>
      <c r="N38" s="6"/>
      <c r="O38" s="6"/>
      <c r="P38" s="13">
        <v>1763</v>
      </c>
      <c r="Q38" s="13">
        <v>2040</v>
      </c>
    </row>
    <row r="39" spans="1:17" ht="15.75">
      <c r="A39" s="22" t="s">
        <v>29</v>
      </c>
      <c r="B39" s="23">
        <v>2178</v>
      </c>
      <c r="C39" s="23">
        <f t="shared" si="8"/>
        <v>12</v>
      </c>
      <c r="D39" s="24">
        <f t="shared" si="9"/>
        <v>0.554016620498615</v>
      </c>
      <c r="E39" s="23">
        <f t="shared" si="10"/>
        <v>123</v>
      </c>
      <c r="F39" s="24">
        <f t="shared" si="11"/>
        <v>5.9854014598540175</v>
      </c>
      <c r="P39" s="7">
        <v>2166</v>
      </c>
      <c r="Q39" s="7">
        <v>2055</v>
      </c>
    </row>
    <row r="40" spans="1:17" s="11" customFormat="1" ht="15.75">
      <c r="A40" s="19" t="s">
        <v>30</v>
      </c>
      <c r="B40" s="20">
        <v>1177</v>
      </c>
      <c r="C40" s="20">
        <f t="shared" si="8"/>
        <v>-7</v>
      </c>
      <c r="D40" s="21">
        <f t="shared" si="9"/>
        <v>-0.5912162162162105</v>
      </c>
      <c r="E40" s="20">
        <f t="shared" si="10"/>
        <v>65</v>
      </c>
      <c r="F40" s="21">
        <f t="shared" si="11"/>
        <v>5.845323741007192</v>
      </c>
      <c r="G40" s="6"/>
      <c r="H40" s="6"/>
      <c r="I40" s="6"/>
      <c r="J40" s="6"/>
      <c r="K40" s="6"/>
      <c r="L40" s="6"/>
      <c r="M40" s="6"/>
      <c r="N40" s="6"/>
      <c r="O40" s="6"/>
      <c r="P40" s="13">
        <v>1184</v>
      </c>
      <c r="Q40" s="13">
        <v>1112</v>
      </c>
    </row>
    <row r="41" spans="1:17" s="6" customFormat="1" ht="15.75">
      <c r="A41" s="25" t="s">
        <v>31</v>
      </c>
      <c r="B41" s="26">
        <f>SUM(B35:B40)</f>
        <v>15242</v>
      </c>
      <c r="C41" s="26">
        <f t="shared" si="8"/>
        <v>-80</v>
      </c>
      <c r="D41" s="27">
        <f t="shared" si="9"/>
        <v>-0.5221250489492206</v>
      </c>
      <c r="E41" s="26">
        <f t="shared" si="10"/>
        <v>1151</v>
      </c>
      <c r="F41" s="27">
        <f t="shared" si="11"/>
        <v>8.168334397842585</v>
      </c>
      <c r="P41" s="14">
        <f>SUM(P35:P40)</f>
        <v>15322</v>
      </c>
      <c r="Q41" s="14">
        <f>SUM(Q35:Q40)</f>
        <v>14091</v>
      </c>
    </row>
    <row r="42" spans="1:17" s="16" customFormat="1" ht="28.5">
      <c r="A42" s="18" t="s">
        <v>32</v>
      </c>
      <c r="B42" s="28">
        <f>B41+B33+B25</f>
        <v>88581</v>
      </c>
      <c r="C42" s="28">
        <f>B42-P42</f>
        <v>-257</v>
      </c>
      <c r="D42" s="29">
        <f>B42/P42*100-100</f>
        <v>-0.2892906188793063</v>
      </c>
      <c r="E42" s="28">
        <f>B42-Q42</f>
        <v>7539</v>
      </c>
      <c r="F42" s="29">
        <f>B42/Q42*100-100</f>
        <v>9.302583845413494</v>
      </c>
      <c r="G42" s="59"/>
      <c r="H42" s="59"/>
      <c r="I42" s="59"/>
      <c r="J42" s="59"/>
      <c r="K42" s="59"/>
      <c r="L42" s="59"/>
      <c r="M42" s="59"/>
      <c r="N42" s="59"/>
      <c r="O42" s="59"/>
      <c r="P42" s="17">
        <f>P41+P33+P25</f>
        <v>88838</v>
      </c>
      <c r="Q42" s="17">
        <f>Q41+Q33+Q25</f>
        <v>81042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pane xSplit="6" topLeftCell="G1" activePane="topRight" state="frozen"/>
      <selection pane="topLeft" activeCell="A4" sqref="A4"/>
      <selection pane="topRight" activeCell="R55" sqref="R55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4" width="12.83203125" style="2" customWidth="1"/>
    <col min="5" max="6" width="13.66015625" style="2" customWidth="1"/>
    <col min="7" max="10" width="9.33203125" style="6" customWidth="1"/>
    <col min="11" max="15" width="11.16015625" style="6" customWidth="1"/>
    <col min="16" max="16384" width="9.33203125" style="2" customWidth="1"/>
  </cols>
  <sheetData>
    <row r="1" spans="1:6" ht="15.75">
      <c r="A1" s="103" t="s">
        <v>43</v>
      </c>
      <c r="B1" s="103"/>
      <c r="C1" s="103"/>
      <c r="D1" s="103"/>
      <c r="E1" s="103"/>
      <c r="F1" s="103"/>
    </row>
    <row r="2" spans="1:6" ht="15.75">
      <c r="A2" s="103" t="s">
        <v>33</v>
      </c>
      <c r="B2" s="103"/>
      <c r="C2" s="103"/>
      <c r="D2" s="103"/>
      <c r="E2" s="103"/>
      <c r="F2" s="103"/>
    </row>
    <row r="3" spans="1:6" ht="15.75">
      <c r="A3" s="104" t="s">
        <v>97</v>
      </c>
      <c r="B3" s="104"/>
      <c r="C3" s="104"/>
      <c r="D3" s="104"/>
      <c r="E3" s="104"/>
      <c r="F3" s="104"/>
    </row>
    <row r="4" spans="2:6" ht="15.75">
      <c r="B4" s="3"/>
      <c r="C4" s="4"/>
      <c r="D4" s="9"/>
      <c r="E4" s="9"/>
      <c r="F4" s="9"/>
    </row>
    <row r="5" spans="1:6" ht="14.25">
      <c r="A5" s="115" t="s">
        <v>35</v>
      </c>
      <c r="B5" s="110" t="s">
        <v>40</v>
      </c>
      <c r="C5" s="111"/>
      <c r="D5" s="111"/>
      <c r="E5" s="111"/>
      <c r="F5" s="112"/>
    </row>
    <row r="6" spans="1:6" ht="14.25">
      <c r="A6" s="115"/>
      <c r="B6" s="113" t="s">
        <v>1</v>
      </c>
      <c r="C6" s="105" t="s">
        <v>34</v>
      </c>
      <c r="D6" s="106"/>
      <c r="E6" s="106"/>
      <c r="F6" s="107"/>
    </row>
    <row r="7" spans="1:6" ht="42.75" customHeight="1">
      <c r="A7" s="115"/>
      <c r="B7" s="114"/>
      <c r="C7" s="115" t="s">
        <v>39</v>
      </c>
      <c r="D7" s="115"/>
      <c r="E7" s="115" t="s">
        <v>38</v>
      </c>
      <c r="F7" s="115"/>
    </row>
    <row r="8" spans="1:6" ht="14.25">
      <c r="A8" s="115"/>
      <c r="B8" s="8" t="s">
        <v>36</v>
      </c>
      <c r="C8" s="8" t="s">
        <v>36</v>
      </c>
      <c r="D8" s="8" t="s">
        <v>37</v>
      </c>
      <c r="E8" s="8" t="s">
        <v>36</v>
      </c>
      <c r="F8" s="8" t="s">
        <v>37</v>
      </c>
    </row>
    <row r="9" spans="1:17" ht="31.5" customHeight="1">
      <c r="A9" s="108" t="s">
        <v>17</v>
      </c>
      <c r="B9" s="108"/>
      <c r="C9" s="108"/>
      <c r="D9" s="108"/>
      <c r="E9" s="108"/>
      <c r="F9" s="108"/>
      <c r="P9" s="2" t="s">
        <v>92</v>
      </c>
      <c r="Q9" s="2" t="s">
        <v>42</v>
      </c>
    </row>
    <row r="10" spans="1:17" s="11" customFormat="1" ht="15.75">
      <c r="A10" s="19" t="s">
        <v>2</v>
      </c>
      <c r="B10" s="20">
        <v>1547</v>
      </c>
      <c r="C10" s="20">
        <f aca="true" t="shared" si="0" ref="C10:C25">B10-P10</f>
        <v>-32</v>
      </c>
      <c r="D10" s="21">
        <f aca="true" t="shared" si="1" ref="D10:D25">B10/P10*100-100</f>
        <v>-2.0265991133628916</v>
      </c>
      <c r="E10" s="20">
        <f aca="true" t="shared" si="2" ref="E10:E25">B10-Q10</f>
        <v>80</v>
      </c>
      <c r="F10" s="21">
        <f aca="true" t="shared" si="3" ref="F10:F25">B10/Q10*100-100</f>
        <v>5.453306066803009</v>
      </c>
      <c r="G10" s="6"/>
      <c r="H10" s="6"/>
      <c r="I10" s="6"/>
      <c r="J10" s="6"/>
      <c r="K10" s="6"/>
      <c r="L10" s="6"/>
      <c r="M10" s="6"/>
      <c r="N10" s="6"/>
      <c r="O10" s="6"/>
      <c r="P10" s="10">
        <v>1579</v>
      </c>
      <c r="Q10" s="10">
        <v>1467</v>
      </c>
    </row>
    <row r="11" spans="1:17" ht="15.75">
      <c r="A11" s="22" t="s">
        <v>3</v>
      </c>
      <c r="B11" s="23">
        <v>526</v>
      </c>
      <c r="C11" s="23">
        <f t="shared" si="0"/>
        <v>2</v>
      </c>
      <c r="D11" s="24">
        <f t="shared" si="1"/>
        <v>0.3816793893129784</v>
      </c>
      <c r="E11" s="23">
        <f t="shared" si="2"/>
        <v>58</v>
      </c>
      <c r="F11" s="24">
        <f t="shared" si="3"/>
        <v>12.393162393162399</v>
      </c>
      <c r="P11" s="5">
        <v>524</v>
      </c>
      <c r="Q11" s="5">
        <v>468</v>
      </c>
    </row>
    <row r="12" spans="1:17" s="11" customFormat="1" ht="15.75">
      <c r="A12" s="19" t="s">
        <v>4</v>
      </c>
      <c r="B12" s="20">
        <v>927</v>
      </c>
      <c r="C12" s="20">
        <f t="shared" si="0"/>
        <v>-21</v>
      </c>
      <c r="D12" s="21">
        <f t="shared" si="1"/>
        <v>-2.215189873417728</v>
      </c>
      <c r="E12" s="20">
        <f t="shared" si="2"/>
        <v>-22</v>
      </c>
      <c r="F12" s="21">
        <f t="shared" si="3"/>
        <v>-2.3182297154899913</v>
      </c>
      <c r="G12" s="6"/>
      <c r="H12" s="6"/>
      <c r="I12" s="6"/>
      <c r="J12" s="6"/>
      <c r="K12" s="6"/>
      <c r="L12" s="6"/>
      <c r="M12" s="6"/>
      <c r="N12" s="6"/>
      <c r="O12" s="6"/>
      <c r="P12" s="12">
        <v>948</v>
      </c>
      <c r="Q12" s="12">
        <v>949</v>
      </c>
    </row>
    <row r="13" spans="1:17" ht="15.75">
      <c r="A13" s="22" t="s">
        <v>5</v>
      </c>
      <c r="B13" s="23">
        <v>254</v>
      </c>
      <c r="C13" s="23">
        <f t="shared" si="0"/>
        <v>15</v>
      </c>
      <c r="D13" s="24">
        <f t="shared" si="1"/>
        <v>6.276150627615067</v>
      </c>
      <c r="E13" s="23">
        <f t="shared" si="2"/>
        <v>39</v>
      </c>
      <c r="F13" s="24">
        <f t="shared" si="3"/>
        <v>18.139534883720927</v>
      </c>
      <c r="P13" s="5">
        <v>239</v>
      </c>
      <c r="Q13" s="5">
        <v>215</v>
      </c>
    </row>
    <row r="14" spans="1:17" s="11" customFormat="1" ht="15.75">
      <c r="A14" s="19" t="s">
        <v>6</v>
      </c>
      <c r="B14" s="20">
        <v>335</v>
      </c>
      <c r="C14" s="20">
        <f t="shared" si="0"/>
        <v>-11</v>
      </c>
      <c r="D14" s="21">
        <f t="shared" si="1"/>
        <v>-3.179190751445077</v>
      </c>
      <c r="E14" s="20">
        <f t="shared" si="2"/>
        <v>11</v>
      </c>
      <c r="F14" s="21">
        <f t="shared" si="3"/>
        <v>3.3950617283950493</v>
      </c>
      <c r="G14" s="6"/>
      <c r="H14" s="6"/>
      <c r="I14" s="6"/>
      <c r="J14" s="6"/>
      <c r="K14" s="6"/>
      <c r="L14" s="6"/>
      <c r="M14" s="6"/>
      <c r="N14" s="6"/>
      <c r="O14" s="6"/>
      <c r="P14" s="12">
        <v>346</v>
      </c>
      <c r="Q14" s="12">
        <v>324</v>
      </c>
    </row>
    <row r="15" spans="1:17" ht="15.75">
      <c r="A15" s="22" t="s">
        <v>7</v>
      </c>
      <c r="B15" s="23">
        <v>640</v>
      </c>
      <c r="C15" s="23">
        <f t="shared" si="0"/>
        <v>-53</v>
      </c>
      <c r="D15" s="24">
        <f t="shared" si="1"/>
        <v>-7.647907647907644</v>
      </c>
      <c r="E15" s="23">
        <f t="shared" si="2"/>
        <v>-1</v>
      </c>
      <c r="F15" s="24">
        <f t="shared" si="3"/>
        <v>-0.15600624024961007</v>
      </c>
      <c r="P15" s="5">
        <v>693</v>
      </c>
      <c r="Q15" s="5">
        <v>641</v>
      </c>
    </row>
    <row r="16" spans="1:17" s="11" customFormat="1" ht="15.75">
      <c r="A16" s="19" t="s">
        <v>8</v>
      </c>
      <c r="B16" s="20">
        <v>383</v>
      </c>
      <c r="C16" s="20">
        <f t="shared" si="0"/>
        <v>-4</v>
      </c>
      <c r="D16" s="21">
        <f t="shared" si="1"/>
        <v>-1.0335917312661422</v>
      </c>
      <c r="E16" s="20">
        <f t="shared" si="2"/>
        <v>-9</v>
      </c>
      <c r="F16" s="21">
        <f t="shared" si="3"/>
        <v>-2.2959183673469425</v>
      </c>
      <c r="G16" s="6"/>
      <c r="H16" s="6"/>
      <c r="I16" s="6"/>
      <c r="J16" s="6"/>
      <c r="K16" s="6"/>
      <c r="L16" s="6"/>
      <c r="M16" s="6"/>
      <c r="N16" s="6"/>
      <c r="O16" s="6"/>
      <c r="P16" s="12">
        <v>387</v>
      </c>
      <c r="Q16" s="12">
        <v>392</v>
      </c>
    </row>
    <row r="17" spans="1:17" ht="15.75">
      <c r="A17" s="22" t="s">
        <v>9</v>
      </c>
      <c r="B17" s="23">
        <v>563</v>
      </c>
      <c r="C17" s="23">
        <f t="shared" si="0"/>
        <v>18</v>
      </c>
      <c r="D17" s="24">
        <f t="shared" si="1"/>
        <v>3.302752293577967</v>
      </c>
      <c r="E17" s="23">
        <f t="shared" si="2"/>
        <v>29</v>
      </c>
      <c r="F17" s="24">
        <f t="shared" si="3"/>
        <v>5.430711610486895</v>
      </c>
      <c r="P17" s="5">
        <v>545</v>
      </c>
      <c r="Q17" s="5">
        <v>534</v>
      </c>
    </row>
    <row r="18" spans="1:17" s="11" customFormat="1" ht="15.75">
      <c r="A18" s="19" t="s">
        <v>10</v>
      </c>
      <c r="B18" s="20">
        <v>725</v>
      </c>
      <c r="C18" s="20">
        <f t="shared" si="0"/>
        <v>8</v>
      </c>
      <c r="D18" s="21">
        <f t="shared" si="1"/>
        <v>1.1157601115760087</v>
      </c>
      <c r="E18" s="20">
        <f t="shared" si="2"/>
        <v>50</v>
      </c>
      <c r="F18" s="21">
        <f t="shared" si="3"/>
        <v>7.407407407407419</v>
      </c>
      <c r="G18" s="6"/>
      <c r="H18" s="6"/>
      <c r="I18" s="6"/>
      <c r="J18" s="6"/>
      <c r="K18" s="6"/>
      <c r="L18" s="6"/>
      <c r="M18" s="6"/>
      <c r="N18" s="6"/>
      <c r="O18" s="6"/>
      <c r="P18" s="12">
        <v>717</v>
      </c>
      <c r="Q18" s="12">
        <v>675</v>
      </c>
    </row>
    <row r="19" spans="1:17" ht="15.75">
      <c r="A19" s="22" t="s">
        <v>11</v>
      </c>
      <c r="B19" s="23">
        <v>620</v>
      </c>
      <c r="C19" s="23">
        <f t="shared" si="0"/>
        <v>-51</v>
      </c>
      <c r="D19" s="24">
        <f t="shared" si="1"/>
        <v>-7.600596125186286</v>
      </c>
      <c r="E19" s="23">
        <f t="shared" si="2"/>
        <v>16</v>
      </c>
      <c r="F19" s="24">
        <f t="shared" si="3"/>
        <v>2.649006622516552</v>
      </c>
      <c r="P19" s="5">
        <v>671</v>
      </c>
      <c r="Q19" s="5">
        <v>604</v>
      </c>
    </row>
    <row r="20" spans="1:17" s="11" customFormat="1" ht="15.75">
      <c r="A20" s="19" t="s">
        <v>12</v>
      </c>
      <c r="B20" s="20">
        <v>365</v>
      </c>
      <c r="C20" s="20">
        <f t="shared" si="0"/>
        <v>-24</v>
      </c>
      <c r="D20" s="21">
        <f t="shared" si="1"/>
        <v>-6.169665809768645</v>
      </c>
      <c r="E20" s="20">
        <f t="shared" si="2"/>
        <v>20</v>
      </c>
      <c r="F20" s="21">
        <f t="shared" si="3"/>
        <v>5.79710144927536</v>
      </c>
      <c r="G20" s="6"/>
      <c r="H20" s="6"/>
      <c r="I20" s="6"/>
      <c r="J20" s="6"/>
      <c r="K20" s="6"/>
      <c r="L20" s="6"/>
      <c r="M20" s="6"/>
      <c r="N20" s="6"/>
      <c r="O20" s="6"/>
      <c r="P20" s="12">
        <v>389</v>
      </c>
      <c r="Q20" s="12">
        <v>345</v>
      </c>
    </row>
    <row r="21" spans="1:17" ht="15.75">
      <c r="A21" s="22" t="s">
        <v>13</v>
      </c>
      <c r="B21" s="23">
        <v>182</v>
      </c>
      <c r="C21" s="23">
        <f t="shared" si="0"/>
        <v>4</v>
      </c>
      <c r="D21" s="24">
        <f t="shared" si="1"/>
        <v>2.247191011235955</v>
      </c>
      <c r="E21" s="23">
        <f t="shared" si="2"/>
        <v>40</v>
      </c>
      <c r="F21" s="24">
        <f t="shared" si="3"/>
        <v>28.16901408450704</v>
      </c>
      <c r="P21" s="5">
        <v>178</v>
      </c>
      <c r="Q21" s="5">
        <v>142</v>
      </c>
    </row>
    <row r="22" spans="1:17" s="11" customFormat="1" ht="15.75">
      <c r="A22" s="19" t="s">
        <v>14</v>
      </c>
      <c r="B22" s="20">
        <v>163</v>
      </c>
      <c r="C22" s="20">
        <f t="shared" si="0"/>
        <v>0</v>
      </c>
      <c r="D22" s="21">
        <f t="shared" si="1"/>
        <v>0</v>
      </c>
      <c r="E22" s="20">
        <f t="shared" si="2"/>
        <v>10</v>
      </c>
      <c r="F22" s="21">
        <f t="shared" si="3"/>
        <v>6.535947712418306</v>
      </c>
      <c r="G22" s="6"/>
      <c r="H22" s="6"/>
      <c r="I22" s="6"/>
      <c r="J22" s="6"/>
      <c r="K22" s="6"/>
      <c r="L22" s="6"/>
      <c r="M22" s="6"/>
      <c r="N22" s="6"/>
      <c r="O22" s="6"/>
      <c r="P22" s="12">
        <v>163</v>
      </c>
      <c r="Q22" s="12">
        <v>153</v>
      </c>
    </row>
    <row r="23" spans="1:17" ht="15.75">
      <c r="A23" s="22" t="s">
        <v>15</v>
      </c>
      <c r="B23" s="23">
        <v>148</v>
      </c>
      <c r="C23" s="23">
        <f t="shared" si="0"/>
        <v>-1</v>
      </c>
      <c r="D23" s="24">
        <f t="shared" si="1"/>
        <v>-0.6711409395973078</v>
      </c>
      <c r="E23" s="23">
        <f t="shared" si="2"/>
        <v>16</v>
      </c>
      <c r="F23" s="24">
        <f t="shared" si="3"/>
        <v>12.12121212121211</v>
      </c>
      <c r="P23" s="5">
        <v>149</v>
      </c>
      <c r="Q23" s="5">
        <v>132</v>
      </c>
    </row>
    <row r="24" spans="1:17" s="11" customFormat="1" ht="15.75">
      <c r="A24" s="19" t="s">
        <v>16</v>
      </c>
      <c r="B24" s="20">
        <v>223</v>
      </c>
      <c r="C24" s="20">
        <f t="shared" si="0"/>
        <v>0</v>
      </c>
      <c r="D24" s="21">
        <f t="shared" si="1"/>
        <v>0</v>
      </c>
      <c r="E24" s="20">
        <f t="shared" si="2"/>
        <v>30</v>
      </c>
      <c r="F24" s="21">
        <f t="shared" si="3"/>
        <v>15.544041450777215</v>
      </c>
      <c r="G24" s="6"/>
      <c r="H24" s="6"/>
      <c r="I24" s="6"/>
      <c r="J24" s="6"/>
      <c r="K24" s="6"/>
      <c r="L24" s="6"/>
      <c r="M24" s="6"/>
      <c r="N24" s="6"/>
      <c r="O24" s="6"/>
      <c r="P24" s="12">
        <v>223</v>
      </c>
      <c r="Q24" s="12">
        <v>193</v>
      </c>
    </row>
    <row r="25" spans="1:17" s="6" customFormat="1" ht="31.5">
      <c r="A25" s="25" t="s">
        <v>17</v>
      </c>
      <c r="B25" s="26">
        <f>SUM(B10:B24)</f>
        <v>7601</v>
      </c>
      <c r="C25" s="26">
        <f t="shared" si="0"/>
        <v>-150</v>
      </c>
      <c r="D25" s="27">
        <f t="shared" si="1"/>
        <v>-1.9352341633337602</v>
      </c>
      <c r="E25" s="26">
        <f t="shared" si="2"/>
        <v>367</v>
      </c>
      <c r="F25" s="27">
        <f t="shared" si="3"/>
        <v>5.073265136853749</v>
      </c>
      <c r="P25" s="15">
        <f>SUM(P10:P24)</f>
        <v>7751</v>
      </c>
      <c r="Q25" s="15">
        <f>SUM(Q10:Q24)</f>
        <v>7234</v>
      </c>
    </row>
    <row r="26" spans="1:15" s="11" customFormat="1" ht="29.25" customHeight="1">
      <c r="A26" s="109" t="s">
        <v>24</v>
      </c>
      <c r="B26" s="109"/>
      <c r="C26" s="109"/>
      <c r="D26" s="109"/>
      <c r="E26" s="109"/>
      <c r="F26" s="109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v>579</v>
      </c>
      <c r="C27" s="23">
        <f aca="true" t="shared" si="4" ref="C27:C33">B27-P27</f>
        <v>26</v>
      </c>
      <c r="D27" s="24">
        <f aca="true" t="shared" si="5" ref="D27:D33">B27/P27*100-100</f>
        <v>4.701627486437616</v>
      </c>
      <c r="E27" s="23">
        <f aca="true" t="shared" si="6" ref="E27:E33">B27-Q27</f>
        <v>-1</v>
      </c>
      <c r="F27" s="24">
        <f aca="true" t="shared" si="7" ref="F27:F33">B27/Q27*100-100</f>
        <v>-0.17241379310344485</v>
      </c>
      <c r="P27" s="7">
        <v>553</v>
      </c>
      <c r="Q27" s="7">
        <v>580</v>
      </c>
    </row>
    <row r="28" spans="1:17" s="11" customFormat="1" ht="15.75">
      <c r="A28" s="19" t="s">
        <v>19</v>
      </c>
      <c r="B28" s="20">
        <v>365</v>
      </c>
      <c r="C28" s="20">
        <f t="shared" si="4"/>
        <v>-11</v>
      </c>
      <c r="D28" s="21">
        <f t="shared" si="5"/>
        <v>-2.925531914893625</v>
      </c>
      <c r="E28" s="20">
        <f t="shared" si="6"/>
        <v>-51</v>
      </c>
      <c r="F28" s="21">
        <f t="shared" si="7"/>
        <v>-12.259615384615387</v>
      </c>
      <c r="G28" s="6"/>
      <c r="H28" s="6"/>
      <c r="I28" s="6"/>
      <c r="J28" s="6"/>
      <c r="K28" s="6"/>
      <c r="L28" s="6"/>
      <c r="M28" s="6"/>
      <c r="N28" s="6"/>
      <c r="O28" s="6"/>
      <c r="P28" s="13">
        <v>376</v>
      </c>
      <c r="Q28" s="13">
        <v>416</v>
      </c>
    </row>
    <row r="29" spans="1:17" ht="15.75">
      <c r="A29" s="22" t="s">
        <v>20</v>
      </c>
      <c r="B29" s="23">
        <v>124</v>
      </c>
      <c r="C29" s="23">
        <f t="shared" si="4"/>
        <v>-8</v>
      </c>
      <c r="D29" s="24">
        <f t="shared" si="5"/>
        <v>-6.060606060606062</v>
      </c>
      <c r="E29" s="23">
        <f t="shared" si="6"/>
        <v>-21</v>
      </c>
      <c r="F29" s="24">
        <f t="shared" si="7"/>
        <v>-14.482758620689651</v>
      </c>
      <c r="P29" s="7">
        <v>132</v>
      </c>
      <c r="Q29" s="7">
        <v>145</v>
      </c>
    </row>
    <row r="30" spans="1:17" s="11" customFormat="1" ht="15.75">
      <c r="A30" s="19" t="s">
        <v>21</v>
      </c>
      <c r="B30" s="20">
        <v>380</v>
      </c>
      <c r="C30" s="20">
        <f t="shared" si="4"/>
        <v>8</v>
      </c>
      <c r="D30" s="21">
        <f t="shared" si="5"/>
        <v>2.1505376344086073</v>
      </c>
      <c r="E30" s="20">
        <f t="shared" si="6"/>
        <v>78</v>
      </c>
      <c r="F30" s="21">
        <f t="shared" si="7"/>
        <v>25.82781456953643</v>
      </c>
      <c r="G30" s="6"/>
      <c r="H30" s="6"/>
      <c r="I30" s="6"/>
      <c r="J30" s="6"/>
      <c r="K30" s="6"/>
      <c r="L30" s="6"/>
      <c r="M30" s="6"/>
      <c r="N30" s="6"/>
      <c r="O30" s="6"/>
      <c r="P30" s="13">
        <v>372</v>
      </c>
      <c r="Q30" s="13">
        <v>302</v>
      </c>
    </row>
    <row r="31" spans="1:17" ht="15.75">
      <c r="A31" s="22" t="s">
        <v>22</v>
      </c>
      <c r="B31" s="23">
        <v>245</v>
      </c>
      <c r="C31" s="23">
        <f t="shared" si="4"/>
        <v>11</v>
      </c>
      <c r="D31" s="24">
        <f t="shared" si="5"/>
        <v>4.7008547008547055</v>
      </c>
      <c r="E31" s="23">
        <f t="shared" si="6"/>
        <v>-14</v>
      </c>
      <c r="F31" s="24">
        <f t="shared" si="7"/>
        <v>-5.4054054054054035</v>
      </c>
      <c r="P31" s="7">
        <v>234</v>
      </c>
      <c r="Q31" s="7">
        <v>259</v>
      </c>
    </row>
    <row r="32" spans="1:17" s="11" customFormat="1" ht="15.75">
      <c r="A32" s="19" t="s">
        <v>23</v>
      </c>
      <c r="B32" s="20">
        <v>109</v>
      </c>
      <c r="C32" s="20">
        <f t="shared" si="4"/>
        <v>-4</v>
      </c>
      <c r="D32" s="21">
        <f t="shared" si="5"/>
        <v>-3.5398230088495666</v>
      </c>
      <c r="E32" s="20">
        <f t="shared" si="6"/>
        <v>-6</v>
      </c>
      <c r="F32" s="21">
        <f t="shared" si="7"/>
        <v>-5.217391304347828</v>
      </c>
      <c r="G32" s="6"/>
      <c r="H32" s="6"/>
      <c r="I32" s="6"/>
      <c r="J32" s="6"/>
      <c r="K32" s="6"/>
      <c r="L32" s="6"/>
      <c r="M32" s="6"/>
      <c r="N32" s="6"/>
      <c r="O32" s="6"/>
      <c r="P32" s="13">
        <v>113</v>
      </c>
      <c r="Q32" s="13">
        <v>115</v>
      </c>
    </row>
    <row r="33" spans="1:17" s="6" customFormat="1" ht="15.75">
      <c r="A33" s="25" t="s">
        <v>24</v>
      </c>
      <c r="B33" s="26">
        <f>SUM(B27:B32)</f>
        <v>1802</v>
      </c>
      <c r="C33" s="26">
        <f t="shared" si="4"/>
        <v>22</v>
      </c>
      <c r="D33" s="27">
        <f t="shared" si="5"/>
        <v>1.235955056179776</v>
      </c>
      <c r="E33" s="26">
        <f t="shared" si="6"/>
        <v>-15</v>
      </c>
      <c r="F33" s="27">
        <f t="shared" si="7"/>
        <v>-0.8255365987892134</v>
      </c>
      <c r="P33" s="14">
        <f>SUM(P27:P32)</f>
        <v>1780</v>
      </c>
      <c r="Q33" s="14">
        <f>SUM(Q27:Q32)</f>
        <v>1817</v>
      </c>
    </row>
    <row r="34" spans="1:15" s="11" customFormat="1" ht="27.75" customHeight="1">
      <c r="A34" s="109" t="s">
        <v>31</v>
      </c>
      <c r="B34" s="109"/>
      <c r="C34" s="109"/>
      <c r="D34" s="109"/>
      <c r="E34" s="109"/>
      <c r="F34" s="109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v>719</v>
      </c>
      <c r="C35" s="23">
        <f aca="true" t="shared" si="8" ref="C35:C42">B35-P35</f>
        <v>-20</v>
      </c>
      <c r="D35" s="24">
        <f aca="true" t="shared" si="9" ref="D35:D42">B35/P35*100-100</f>
        <v>-2.706359945872805</v>
      </c>
      <c r="E35" s="23">
        <f aca="true" t="shared" si="10" ref="E35:E42">B35-Q35</f>
        <v>142</v>
      </c>
      <c r="F35" s="24">
        <f aca="true" t="shared" si="11" ref="F35:F42">B35/Q35*100-100</f>
        <v>24.610051993067586</v>
      </c>
      <c r="P35" s="7">
        <v>739</v>
      </c>
      <c r="Q35" s="7">
        <v>577</v>
      </c>
    </row>
    <row r="36" spans="1:17" s="11" customFormat="1" ht="15.75">
      <c r="A36" s="19" t="s">
        <v>26</v>
      </c>
      <c r="B36" s="20">
        <v>292</v>
      </c>
      <c r="C36" s="20">
        <f t="shared" si="8"/>
        <v>31</v>
      </c>
      <c r="D36" s="21">
        <f t="shared" si="9"/>
        <v>11.87739463601531</v>
      </c>
      <c r="E36" s="20">
        <f t="shared" si="10"/>
        <v>7</v>
      </c>
      <c r="F36" s="21">
        <f t="shared" si="11"/>
        <v>2.456140350877206</v>
      </c>
      <c r="G36" s="6"/>
      <c r="H36" s="6"/>
      <c r="I36" s="6"/>
      <c r="J36" s="6"/>
      <c r="K36" s="6"/>
      <c r="L36" s="6"/>
      <c r="M36" s="6"/>
      <c r="N36" s="6"/>
      <c r="O36" s="6"/>
      <c r="P36" s="13">
        <v>261</v>
      </c>
      <c r="Q36" s="13">
        <v>285</v>
      </c>
    </row>
    <row r="37" spans="1:17" ht="15.75">
      <c r="A37" s="22" t="s">
        <v>27</v>
      </c>
      <c r="B37" s="23">
        <v>173</v>
      </c>
      <c r="C37" s="23">
        <f t="shared" si="8"/>
        <v>-7</v>
      </c>
      <c r="D37" s="24">
        <f t="shared" si="9"/>
        <v>-3.8888888888888857</v>
      </c>
      <c r="E37" s="23">
        <f t="shared" si="10"/>
        <v>-10</v>
      </c>
      <c r="F37" s="24">
        <f t="shared" si="11"/>
        <v>-5.4644808743169335</v>
      </c>
      <c r="P37" s="7">
        <v>180</v>
      </c>
      <c r="Q37" s="7">
        <v>183</v>
      </c>
    </row>
    <row r="38" spans="1:17" s="11" customFormat="1" ht="15.75">
      <c r="A38" s="19" t="s">
        <v>28</v>
      </c>
      <c r="B38" s="20">
        <v>225</v>
      </c>
      <c r="C38" s="20">
        <f t="shared" si="8"/>
        <v>-15</v>
      </c>
      <c r="D38" s="21">
        <f t="shared" si="9"/>
        <v>-6.25</v>
      </c>
      <c r="E38" s="20">
        <f t="shared" si="10"/>
        <v>-24</v>
      </c>
      <c r="F38" s="21">
        <f t="shared" si="11"/>
        <v>-9.638554216867462</v>
      </c>
      <c r="G38" s="6"/>
      <c r="H38" s="6"/>
      <c r="I38" s="6"/>
      <c r="J38" s="6"/>
      <c r="K38" s="6"/>
      <c r="L38" s="6"/>
      <c r="M38" s="6"/>
      <c r="N38" s="6"/>
      <c r="O38" s="6"/>
      <c r="P38" s="13">
        <v>240</v>
      </c>
      <c r="Q38" s="13">
        <v>249</v>
      </c>
    </row>
    <row r="39" spans="1:17" ht="15.75">
      <c r="A39" s="22" t="s">
        <v>29</v>
      </c>
      <c r="B39" s="23">
        <v>220</v>
      </c>
      <c r="C39" s="23">
        <f t="shared" si="8"/>
        <v>-16</v>
      </c>
      <c r="D39" s="24">
        <f t="shared" si="9"/>
        <v>-6.779661016949163</v>
      </c>
      <c r="E39" s="23">
        <f t="shared" si="10"/>
        <v>40</v>
      </c>
      <c r="F39" s="24">
        <f t="shared" si="11"/>
        <v>22.22222222222223</v>
      </c>
      <c r="P39" s="7">
        <v>236</v>
      </c>
      <c r="Q39" s="7">
        <v>180</v>
      </c>
    </row>
    <row r="40" spans="1:17" s="11" customFormat="1" ht="15.75">
      <c r="A40" s="19" t="s">
        <v>30</v>
      </c>
      <c r="B40" s="20">
        <v>137</v>
      </c>
      <c r="C40" s="20">
        <f t="shared" si="8"/>
        <v>4</v>
      </c>
      <c r="D40" s="21">
        <f t="shared" si="9"/>
        <v>3.0075187969924855</v>
      </c>
      <c r="E40" s="20">
        <f t="shared" si="10"/>
        <v>3</v>
      </c>
      <c r="F40" s="21">
        <f t="shared" si="11"/>
        <v>2.2388059701492438</v>
      </c>
      <c r="G40" s="6"/>
      <c r="H40" s="6"/>
      <c r="I40" s="6"/>
      <c r="J40" s="6"/>
      <c r="K40" s="6"/>
      <c r="L40" s="6"/>
      <c r="M40" s="6"/>
      <c r="N40" s="6"/>
      <c r="O40" s="6"/>
      <c r="P40" s="13">
        <v>133</v>
      </c>
      <c r="Q40" s="13">
        <v>134</v>
      </c>
    </row>
    <row r="41" spans="1:17" s="6" customFormat="1" ht="15.75">
      <c r="A41" s="25" t="s">
        <v>31</v>
      </c>
      <c r="B41" s="26">
        <f>SUM(B35:B40)</f>
        <v>1766</v>
      </c>
      <c r="C41" s="26">
        <f t="shared" si="8"/>
        <v>-23</v>
      </c>
      <c r="D41" s="27">
        <f t="shared" si="9"/>
        <v>-1.2856344326439313</v>
      </c>
      <c r="E41" s="26">
        <f t="shared" si="10"/>
        <v>158</v>
      </c>
      <c r="F41" s="27">
        <f t="shared" si="11"/>
        <v>9.825870646766163</v>
      </c>
      <c r="P41" s="14">
        <f>SUM(P35:P40)</f>
        <v>1789</v>
      </c>
      <c r="Q41" s="14">
        <f>SUM(Q35:Q40)</f>
        <v>1608</v>
      </c>
    </row>
    <row r="42" spans="1:17" s="16" customFormat="1" ht="28.5">
      <c r="A42" s="18" t="s">
        <v>32</v>
      </c>
      <c r="B42" s="28">
        <f>B41+B33+B25</f>
        <v>11169</v>
      </c>
      <c r="C42" s="28">
        <f t="shared" si="8"/>
        <v>-151</v>
      </c>
      <c r="D42" s="29">
        <f t="shared" si="9"/>
        <v>-1.3339222614841049</v>
      </c>
      <c r="E42" s="28">
        <f t="shared" si="10"/>
        <v>510</v>
      </c>
      <c r="F42" s="29">
        <f t="shared" si="11"/>
        <v>4.784688995215319</v>
      </c>
      <c r="G42" s="59"/>
      <c r="H42" s="59"/>
      <c r="I42" s="59"/>
      <c r="J42" s="59"/>
      <c r="K42" s="59"/>
      <c r="L42" s="59"/>
      <c r="M42" s="59"/>
      <c r="N42" s="59"/>
      <c r="O42" s="59"/>
      <c r="P42" s="17">
        <f>P41+P33+P25</f>
        <v>11320</v>
      </c>
      <c r="Q42" s="17">
        <f>Q41+Q33+Q25</f>
        <v>10659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5"/>
  <sheetViews>
    <sheetView workbookViewId="0" topLeftCell="A1">
      <pane xSplit="4" topLeftCell="E1" activePane="topRight" state="frozen"/>
      <selection pane="topLeft" activeCell="A4" sqref="A4"/>
      <selection pane="topRight" activeCell="D49" sqref="D49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16015625" style="30" customWidth="1"/>
    <col min="4" max="4" width="18.33203125" style="30" customWidth="1"/>
    <col min="5" max="5" width="11.5" style="30" customWidth="1"/>
    <col min="6" max="6" width="5.33203125" style="30" customWidth="1"/>
    <col min="7" max="16384" width="12" style="30" customWidth="1"/>
  </cols>
  <sheetData>
    <row r="1" spans="1:4" ht="15.75">
      <c r="A1" s="116" t="s">
        <v>44</v>
      </c>
      <c r="B1" s="116"/>
      <c r="C1" s="116"/>
      <c r="D1" s="116"/>
    </row>
    <row r="2" spans="1:6" ht="15.75">
      <c r="A2" s="103" t="s">
        <v>33</v>
      </c>
      <c r="B2" s="103"/>
      <c r="C2" s="103"/>
      <c r="D2" s="103"/>
      <c r="E2" s="1"/>
      <c r="F2" s="1"/>
    </row>
    <row r="3" spans="1:4" ht="15.75">
      <c r="A3" s="117" t="s">
        <v>97</v>
      </c>
      <c r="B3" s="118"/>
      <c r="C3" s="118"/>
      <c r="D3" s="118"/>
    </row>
    <row r="4" spans="1:4" ht="9" customHeight="1">
      <c r="A4" s="31"/>
      <c r="B4" s="31"/>
      <c r="C4" s="31"/>
      <c r="D4" s="32"/>
    </row>
    <row r="5" spans="1:4" ht="21" customHeight="1">
      <c r="A5" s="124" t="s">
        <v>45</v>
      </c>
      <c r="B5" s="119" t="s">
        <v>46</v>
      </c>
      <c r="C5" s="122" t="s">
        <v>47</v>
      </c>
      <c r="D5" s="123"/>
    </row>
    <row r="6" spans="1:4" ht="28.5" customHeight="1">
      <c r="A6" s="125"/>
      <c r="B6" s="120"/>
      <c r="C6" s="119" t="s">
        <v>48</v>
      </c>
      <c r="D6" s="119" t="s">
        <v>49</v>
      </c>
    </row>
    <row r="7" spans="1:4" ht="26.25" customHeight="1">
      <c r="A7" s="126"/>
      <c r="B7" s="121"/>
      <c r="C7" s="121"/>
      <c r="D7" s="121"/>
    </row>
    <row r="8" spans="1:4" ht="24" customHeight="1">
      <c r="A8" s="33" t="s">
        <v>50</v>
      </c>
      <c r="B8" s="33"/>
      <c r="C8" s="33"/>
      <c r="D8" s="33"/>
    </row>
    <row r="9" spans="1:4" ht="15.75">
      <c r="A9" s="34" t="s">
        <v>51</v>
      </c>
      <c r="B9" s="35">
        <f>'[2]regio'!$J44</f>
        <v>47517</v>
      </c>
      <c r="C9" s="36">
        <f>B9/$B$11*100</f>
        <v>53.642428963321706</v>
      </c>
      <c r="D9" s="36">
        <f>'[2]regio'!J3/'[2]regio'!$J$5*100</f>
        <v>52.46662224525554</v>
      </c>
    </row>
    <row r="10" spans="1:4" s="40" customFormat="1" ht="15.75">
      <c r="A10" s="37" t="s">
        <v>52</v>
      </c>
      <c r="B10" s="38">
        <f>'[2]regio'!$J45</f>
        <v>41064</v>
      </c>
      <c r="C10" s="39">
        <f aca="true" t="shared" si="0" ref="C10:C47">B10/$B$11*100</f>
        <v>46.357571036678294</v>
      </c>
      <c r="D10" s="39">
        <f>'[2]regio'!J4/'[2]regio'!$J$5*100</f>
        <v>47.53337775474446</v>
      </c>
    </row>
    <row r="11" spans="1:4" s="44" customFormat="1" ht="20.25" customHeight="1">
      <c r="A11" s="41" t="s">
        <v>53</v>
      </c>
      <c r="B11" s="42">
        <f>SUM(B9:B10)</f>
        <v>88581</v>
      </c>
      <c r="C11" s="43">
        <f t="shared" si="0"/>
        <v>100</v>
      </c>
      <c r="D11" s="43">
        <f>'[2]regio'!J5/'[2]regio'!$J$5*100</f>
        <v>100</v>
      </c>
    </row>
    <row r="12" spans="1:4" s="40" customFormat="1" ht="24" customHeight="1">
      <c r="A12" s="45" t="s">
        <v>54</v>
      </c>
      <c r="B12" s="38"/>
      <c r="C12" s="39"/>
      <c r="D12" s="39"/>
    </row>
    <row r="13" spans="1:4" ht="15.75">
      <c r="A13" s="34" t="s">
        <v>55</v>
      </c>
      <c r="B13" s="35">
        <f>'[2]regio'!$J48</f>
        <v>30458.207632697704</v>
      </c>
      <c r="C13" s="36">
        <f t="shared" si="0"/>
        <v>34.38458318679819</v>
      </c>
      <c r="D13" s="36">
        <f>'[2]regio'!J7/'[2]regio'!$J$5*100</f>
        <v>34.723970287011674</v>
      </c>
    </row>
    <row r="14" spans="1:4" s="40" customFormat="1" ht="15.75">
      <c r="A14" s="37" t="s">
        <v>56</v>
      </c>
      <c r="B14" s="38">
        <f>'[2]regio'!$J49</f>
        <v>17088.923109215895</v>
      </c>
      <c r="C14" s="39">
        <f t="shared" si="0"/>
        <v>19.29186068029927</v>
      </c>
      <c r="D14" s="39">
        <f>'[2]regio'!J8/'[2]regio'!$J$5*100</f>
        <v>18.87416401372128</v>
      </c>
    </row>
    <row r="15" spans="1:4" ht="15.75">
      <c r="A15" s="34" t="s">
        <v>57</v>
      </c>
      <c r="B15" s="35">
        <f>'[2]regio'!$J50</f>
        <v>28404.583115482554</v>
      </c>
      <c r="C15" s="36">
        <f t="shared" si="0"/>
        <v>32.066225393123304</v>
      </c>
      <c r="D15" s="36">
        <f>'[2]regio'!J9/'[2]regio'!$J$5*100</f>
        <v>30.69272722785716</v>
      </c>
    </row>
    <row r="16" spans="1:4" s="40" customFormat="1" ht="15.75">
      <c r="A16" s="37" t="s">
        <v>58</v>
      </c>
      <c r="B16" s="38">
        <f>SUM(B13:B15)</f>
        <v>75951.71385739616</v>
      </c>
      <c r="C16" s="39">
        <f t="shared" si="0"/>
        <v>85.74266926022077</v>
      </c>
      <c r="D16" s="39">
        <f>'[2]regio'!J10/'[2]regio'!$J$5*100</f>
        <v>84.29086152859011</v>
      </c>
    </row>
    <row r="17" spans="1:4" ht="15.75">
      <c r="A17" s="34" t="s">
        <v>59</v>
      </c>
      <c r="B17" s="35">
        <f>'[2]regio'!$J52</f>
        <v>12629.14485206557</v>
      </c>
      <c r="C17" s="36">
        <f t="shared" si="0"/>
        <v>14.257171235440524</v>
      </c>
      <c r="D17" s="36">
        <f>'[2]regio'!J11/'[2]regio'!$J$5*100</f>
        <v>15.709138471409887</v>
      </c>
    </row>
    <row r="18" spans="1:4" s="49" customFormat="1" ht="20.25" customHeight="1">
      <c r="A18" s="46" t="s">
        <v>53</v>
      </c>
      <c r="B18" s="47">
        <f>'[2]regio'!$J53</f>
        <v>88580.85870946173</v>
      </c>
      <c r="C18" s="48">
        <f t="shared" si="0"/>
        <v>99.99984049566129</v>
      </c>
      <c r="D18" s="48">
        <f>'[2]regio'!J12/'[2]regio'!$J$5*100</f>
        <v>100</v>
      </c>
    </row>
    <row r="19" spans="1:4" ht="24" customHeight="1">
      <c r="A19" s="50" t="s">
        <v>60</v>
      </c>
      <c r="B19" s="35"/>
      <c r="C19" s="36"/>
      <c r="D19" s="36"/>
    </row>
    <row r="20" spans="1:5" s="40" customFormat="1" ht="15.75">
      <c r="A20" s="37" t="s">
        <v>61</v>
      </c>
      <c r="B20" s="38">
        <f>'[2]regio'!$J55</f>
        <v>3610</v>
      </c>
      <c r="C20" s="39">
        <f t="shared" si="0"/>
        <v>4.075366049152753</v>
      </c>
      <c r="D20" s="39">
        <f>'[2]regio'!J14/'[2]regio'!$J$5*100</f>
        <v>4.366871498729054</v>
      </c>
      <c r="E20" s="51"/>
    </row>
    <row r="21" spans="1:4" ht="15.75">
      <c r="A21" s="34" t="s">
        <v>62</v>
      </c>
      <c r="B21" s="35">
        <f>'[2]regio'!$J56</f>
        <v>13222</v>
      </c>
      <c r="C21" s="36">
        <f t="shared" si="0"/>
        <v>14.926451496370555</v>
      </c>
      <c r="D21" s="36">
        <f>'[2]regio'!J15/'[2]regio'!$J$5*100</f>
        <v>15.24394758273488</v>
      </c>
    </row>
    <row r="22" spans="1:4" s="40" customFormat="1" ht="15.75">
      <c r="A22" s="37" t="s">
        <v>63</v>
      </c>
      <c r="B22" s="38">
        <f>'[2]regio'!$J57</f>
        <v>24644</v>
      </c>
      <c r="C22" s="39">
        <f t="shared" si="0"/>
        <v>27.82086451947935</v>
      </c>
      <c r="D22" s="39">
        <f>'[2]regio'!J16/'[2]regio'!$J$5*100</f>
        <v>27.109400064164262</v>
      </c>
    </row>
    <row r="23" spans="1:4" ht="15.75">
      <c r="A23" s="34" t="s">
        <v>64</v>
      </c>
      <c r="B23" s="35">
        <f>'[2]regio'!$J58</f>
        <v>21504</v>
      </c>
      <c r="C23" s="36">
        <f t="shared" si="0"/>
        <v>24.276086293900498</v>
      </c>
      <c r="D23" s="36">
        <f>'[2]regio'!J17/'[2]regio'!$J$5*100</f>
        <v>24.434243972261296</v>
      </c>
    </row>
    <row r="24" spans="1:4" s="40" customFormat="1" ht="15.75">
      <c r="A24" s="37" t="s">
        <v>65</v>
      </c>
      <c r="B24" s="38">
        <f>'[2]regio'!$J59</f>
        <v>19959</v>
      </c>
      <c r="C24" s="39">
        <f t="shared" si="0"/>
        <v>22.53191993768415</v>
      </c>
      <c r="D24" s="39">
        <f>'[2]regio'!J18/'[2]regio'!$J$5*100</f>
        <v>22.653685743194888</v>
      </c>
    </row>
    <row r="25" spans="1:4" ht="15.75">
      <c r="A25" s="34" t="s">
        <v>66</v>
      </c>
      <c r="B25" s="35">
        <f>'[2]regio'!$J60</f>
        <v>5642</v>
      </c>
      <c r="C25" s="36">
        <f t="shared" si="0"/>
        <v>6.369311703412696</v>
      </c>
      <c r="D25" s="36">
        <f>'[2]regio'!J19/'[2]regio'!$J$5*100</f>
        <v>6.191851138915624</v>
      </c>
    </row>
    <row r="26" spans="1:4" s="49" customFormat="1" ht="22.5" customHeight="1">
      <c r="A26" s="46" t="s">
        <v>53</v>
      </c>
      <c r="B26" s="47">
        <f>SUM(B20:B25)</f>
        <v>88581</v>
      </c>
      <c r="C26" s="48">
        <f t="shared" si="0"/>
        <v>100</v>
      </c>
      <c r="D26" s="48">
        <f>'[2]regio'!J20/'[2]regio'!$J$5*100</f>
        <v>100</v>
      </c>
    </row>
    <row r="27" spans="1:4" ht="23.25" customHeight="1">
      <c r="A27" s="50" t="s">
        <v>96</v>
      </c>
      <c r="B27" s="35"/>
      <c r="C27" s="36"/>
      <c r="D27" s="36"/>
    </row>
    <row r="28" spans="1:4" s="40" customFormat="1" ht="15.75">
      <c r="A28" s="37" t="s">
        <v>67</v>
      </c>
      <c r="B28" s="38">
        <f>'[2]regio'!$J63</f>
        <v>9179</v>
      </c>
      <c r="C28" s="39">
        <f t="shared" si="0"/>
        <v>10.362267303372056</v>
      </c>
      <c r="D28" s="39">
        <f>'[2]regio'!J22/'[2]regio'!$J$5*100</f>
        <v>10.251474544063571</v>
      </c>
    </row>
    <row r="29" spans="1:4" ht="15.75">
      <c r="A29" s="34" t="s">
        <v>68</v>
      </c>
      <c r="B29" s="35">
        <f>'[2]regio'!$J64</f>
        <v>33119</v>
      </c>
      <c r="C29" s="36">
        <f t="shared" si="0"/>
        <v>37.38837899775347</v>
      </c>
      <c r="D29" s="36">
        <f>'[2]regio'!J23/'[2]regio'!$J$5*100</f>
        <v>37.31645319710768</v>
      </c>
    </row>
    <row r="30" spans="1:4" s="40" customFormat="1" ht="15.75">
      <c r="A30" s="37" t="s">
        <v>69</v>
      </c>
      <c r="B30" s="38">
        <f>'[2]regio'!$J65</f>
        <v>25944</v>
      </c>
      <c r="C30" s="39">
        <f t="shared" si="0"/>
        <v>29.288447861279508</v>
      </c>
      <c r="D30" s="39">
        <f>'[2]regio'!J24/'[2]regio'!$J$5*100</f>
        <v>29.384763455985784</v>
      </c>
    </row>
    <row r="31" spans="1:4" ht="15.75">
      <c r="A31" s="34" t="s">
        <v>70</v>
      </c>
      <c r="B31" s="35">
        <f>'[2]regio'!$J66</f>
        <v>11163</v>
      </c>
      <c r="C31" s="36">
        <f t="shared" si="0"/>
        <v>12.602025265011685</v>
      </c>
      <c r="D31" s="36">
        <f>'[2]regio'!J25/'[2]regio'!$J$5*100</f>
        <v>12.47624688433158</v>
      </c>
    </row>
    <row r="32" spans="1:4" s="40" customFormat="1" ht="15.75">
      <c r="A32" s="37" t="s">
        <v>71</v>
      </c>
      <c r="B32" s="38">
        <f>'[2]regio'!$J67</f>
        <v>6132</v>
      </c>
      <c r="C32" s="39">
        <f t="shared" si="0"/>
        <v>6.9224777322450635</v>
      </c>
      <c r="D32" s="39">
        <f>'[2]regio'!J26/'[2]regio'!$J$5*100</f>
        <v>7.08891685792552</v>
      </c>
    </row>
    <row r="33" spans="1:4" ht="15.75">
      <c r="A33" s="34" t="s">
        <v>72</v>
      </c>
      <c r="B33" s="35">
        <f>'[2]regio'!$J68</f>
        <v>3044</v>
      </c>
      <c r="C33" s="36">
        <f t="shared" si="0"/>
        <v>3.4364028403382214</v>
      </c>
      <c r="D33" s="36">
        <f>'[2]regio'!J27/'[2]regio'!$J$5*100</f>
        <v>3.4821450605858693</v>
      </c>
    </row>
    <row r="34" spans="1:4" s="49" customFormat="1" ht="21" customHeight="1">
      <c r="A34" s="46" t="s">
        <v>53</v>
      </c>
      <c r="B34" s="47">
        <f>SUM(B28:B33)</f>
        <v>88581</v>
      </c>
      <c r="C34" s="48">
        <f t="shared" si="0"/>
        <v>100</v>
      </c>
      <c r="D34" s="48">
        <f>'[2]regio'!J28/'[2]regio'!$J$5*100</f>
        <v>100</v>
      </c>
    </row>
    <row r="35" spans="1:4" ht="25.5" customHeight="1">
      <c r="A35" s="50" t="s">
        <v>73</v>
      </c>
      <c r="B35" s="35"/>
      <c r="C35" s="36"/>
      <c r="D35" s="36"/>
    </row>
    <row r="36" spans="1:4" s="40" customFormat="1" ht="15.75">
      <c r="A36" s="37" t="s">
        <v>74</v>
      </c>
      <c r="B36" s="38">
        <f>'[2]regio'!$J71</f>
        <v>1432</v>
      </c>
      <c r="C36" s="39">
        <f t="shared" si="0"/>
        <v>1.6165994965060226</v>
      </c>
      <c r="D36" s="39">
        <f>'[2]regio'!J30/'[2]regio'!$J$5*100</f>
        <v>1.91382246242689</v>
      </c>
    </row>
    <row r="37" spans="1:4" ht="15.75">
      <c r="A37" s="34" t="s">
        <v>75</v>
      </c>
      <c r="B37" s="35">
        <f>'[2]regio'!$J72</f>
        <v>5103</v>
      </c>
      <c r="C37" s="36">
        <f t="shared" si="0"/>
        <v>5.76082907169709</v>
      </c>
      <c r="D37" s="36">
        <f>'[2]regio'!J31/'[2]regio'!$J$5*100</f>
        <v>6.389279632783001</v>
      </c>
    </row>
    <row r="38" spans="1:4" s="40" customFormat="1" ht="15.75">
      <c r="A38" s="37" t="s">
        <v>76</v>
      </c>
      <c r="B38" s="38">
        <f>'[2]regio'!$J73</f>
        <v>2750</v>
      </c>
      <c r="C38" s="39">
        <f t="shared" si="0"/>
        <v>3.1045032230388006</v>
      </c>
      <c r="D38" s="39">
        <f>'[2]regio'!J32/'[2]regio'!$J$5*100</f>
        <v>3.3143308407985983</v>
      </c>
    </row>
    <row r="39" spans="1:4" ht="15.75">
      <c r="A39" s="34" t="s">
        <v>77</v>
      </c>
      <c r="B39" s="35">
        <f>'[2]regio'!$J74</f>
        <v>5020</v>
      </c>
      <c r="C39" s="36">
        <f t="shared" si="0"/>
        <v>5.667129519874465</v>
      </c>
      <c r="D39" s="36">
        <f>'[2]regio'!J33/'[2]regio'!$J$5*100</f>
        <v>6.259717183682535</v>
      </c>
    </row>
    <row r="40" spans="1:4" s="40" customFormat="1" ht="15.75">
      <c r="A40" s="37" t="s">
        <v>78</v>
      </c>
      <c r="B40" s="38">
        <f>'[2]regio'!$J75</f>
        <v>74276</v>
      </c>
      <c r="C40" s="39">
        <f t="shared" si="0"/>
        <v>83.85093868888363</v>
      </c>
      <c r="D40" s="39">
        <f>'[2]regio'!J34/'[2]regio'!$J$5*100</f>
        <v>82.12284988030898</v>
      </c>
    </row>
    <row r="41" spans="1:4" s="44" customFormat="1" ht="23.25" customHeight="1">
      <c r="A41" s="41" t="s">
        <v>53</v>
      </c>
      <c r="B41" s="42">
        <f>SUM(B36:B40)</f>
        <v>88581</v>
      </c>
      <c r="C41" s="43">
        <f t="shared" si="0"/>
        <v>100</v>
      </c>
      <c r="D41" s="43">
        <f>'[2]regio'!J35/'[2]regio'!$J$5*100</f>
        <v>100</v>
      </c>
    </row>
    <row r="42" spans="1:4" ht="15.75">
      <c r="A42" s="52" t="s">
        <v>74</v>
      </c>
      <c r="B42" s="38">
        <f>'[2]regio'!$J77</f>
        <v>9467</v>
      </c>
      <c r="C42" s="39">
        <f t="shared" si="0"/>
        <v>10.687393459093936</v>
      </c>
      <c r="D42" s="39">
        <f>'[2]regio'!J36/'[2]regio'!$J$5*100</f>
        <v>12.234396979344044</v>
      </c>
    </row>
    <row r="43" spans="1:4" ht="15.75">
      <c r="A43" s="34" t="s">
        <v>79</v>
      </c>
      <c r="B43" s="35">
        <f>'[2]regio'!$J78</f>
        <v>26639</v>
      </c>
      <c r="C43" s="36">
        <f t="shared" si="0"/>
        <v>30.07304049401113</v>
      </c>
      <c r="D43" s="36">
        <f>'[2]regio'!J37/'[2]regio'!$J$5*100</f>
        <v>34.82762024629204</v>
      </c>
    </row>
    <row r="44" spans="1:4" ht="15.75">
      <c r="A44" s="52" t="s">
        <v>80</v>
      </c>
      <c r="B44" s="38">
        <f>'[2]regio'!$J79</f>
        <v>18474</v>
      </c>
      <c r="C44" s="39">
        <f t="shared" si="0"/>
        <v>20.8554881972432</v>
      </c>
      <c r="D44" s="39">
        <f>'[2]regio'!J38/'[2]regio'!$J$5*100</f>
        <v>19.491128057056834</v>
      </c>
    </row>
    <row r="45" spans="1:4" ht="15.75">
      <c r="A45" s="34" t="s">
        <v>81</v>
      </c>
      <c r="B45" s="35">
        <f>'[2]regio'!$J80</f>
        <v>17553</v>
      </c>
      <c r="C45" s="36">
        <f t="shared" si="0"/>
        <v>19.815761845090936</v>
      </c>
      <c r="D45" s="36">
        <f>'[2]regio'!J39/'[2]regio'!$J$5*100</f>
        <v>16.076849041237875</v>
      </c>
    </row>
    <row r="46" spans="1:4" s="40" customFormat="1" ht="15.75">
      <c r="A46" s="37" t="s">
        <v>82</v>
      </c>
      <c r="B46" s="38">
        <f>'[2]regio'!$J81</f>
        <v>16448</v>
      </c>
      <c r="C46" s="39">
        <f t="shared" si="0"/>
        <v>18.5683160045608</v>
      </c>
      <c r="D46" s="39">
        <f>'[2]regio'!J40/'[2]regio'!$J$5*100</f>
        <v>17.370005676069198</v>
      </c>
    </row>
    <row r="47" spans="1:4" s="44" customFormat="1" ht="22.5" customHeight="1">
      <c r="A47" s="53" t="s">
        <v>53</v>
      </c>
      <c r="B47" s="54">
        <f>SUM(B42:B46)</f>
        <v>88581</v>
      </c>
      <c r="C47" s="55">
        <f t="shared" si="0"/>
        <v>100</v>
      </c>
      <c r="D47" s="55">
        <f>'[2]regio'!J41/'[2]regio'!$J$5*100</f>
        <v>100</v>
      </c>
    </row>
    <row r="48" spans="3:4" ht="15.75">
      <c r="C48" s="56"/>
      <c r="D48" s="56"/>
    </row>
    <row r="49" spans="3:4" ht="15.75">
      <c r="C49" s="56"/>
      <c r="D49" s="56"/>
    </row>
    <row r="50" spans="3:4" ht="15.75">
      <c r="C50" s="56"/>
      <c r="D50" s="56"/>
    </row>
    <row r="51" spans="3:4" ht="15.75">
      <c r="C51" s="56"/>
      <c r="D51" s="56"/>
    </row>
    <row r="52" spans="3:4" ht="15.75">
      <c r="C52" s="56"/>
      <c r="D52" s="56"/>
    </row>
    <row r="53" spans="3:4" ht="15.75">
      <c r="C53" s="56"/>
      <c r="D53" s="56"/>
    </row>
    <row r="54" spans="3:4" ht="15.75">
      <c r="C54" s="56"/>
      <c r="D54" s="56"/>
    </row>
    <row r="55" spans="3:4" ht="15.75">
      <c r="C55" s="56"/>
      <c r="D55" s="56"/>
    </row>
    <row r="56" spans="3:4" ht="15.75">
      <c r="C56" s="56"/>
      <c r="D56" s="56"/>
    </row>
    <row r="57" spans="3:4" ht="15.75">
      <c r="C57" s="56"/>
      <c r="D57" s="56"/>
    </row>
    <row r="58" spans="3:4" ht="15.75">
      <c r="C58" s="56"/>
      <c r="D58" s="56"/>
    </row>
    <row r="59" spans="3:4" ht="15.75">
      <c r="C59" s="56"/>
      <c r="D59" s="56"/>
    </row>
    <row r="60" spans="3:4" ht="15.75">
      <c r="C60" s="56"/>
      <c r="D60" s="56"/>
    </row>
    <row r="61" spans="3:4" ht="15.75">
      <c r="C61" s="56"/>
      <c r="D61" s="56"/>
    </row>
    <row r="62" spans="3:4" ht="15.75">
      <c r="C62" s="56"/>
      <c r="D62" s="56"/>
    </row>
    <row r="63" spans="3:4" ht="15.75">
      <c r="C63" s="56"/>
      <c r="D63" s="56"/>
    </row>
    <row r="64" spans="3:4" ht="15.75">
      <c r="C64" s="56"/>
      <c r="D64" s="56"/>
    </row>
    <row r="65" spans="3:4" ht="15.75">
      <c r="C65" s="56"/>
      <c r="D65" s="56"/>
    </row>
    <row r="66" spans="3:4" ht="15.75">
      <c r="C66" s="56"/>
      <c r="D66" s="56"/>
    </row>
    <row r="67" spans="3:4" ht="15.75">
      <c r="C67" s="56"/>
      <c r="D67" s="56"/>
    </row>
    <row r="68" spans="3:4" ht="15.75">
      <c r="C68" s="56"/>
      <c r="D68" s="56"/>
    </row>
    <row r="69" spans="3:4" ht="15.75">
      <c r="C69" s="56"/>
      <c r="D69" s="56"/>
    </row>
    <row r="70" spans="3:4" ht="15.75">
      <c r="C70" s="56"/>
      <c r="D70" s="56"/>
    </row>
    <row r="71" spans="3:4" ht="15.75">
      <c r="C71" s="56"/>
      <c r="D71" s="56"/>
    </row>
    <row r="72" spans="3:4" ht="15.75">
      <c r="C72" s="56"/>
      <c r="D72" s="56"/>
    </row>
    <row r="73" spans="3:4" ht="15.75">
      <c r="C73" s="56"/>
      <c r="D73" s="56"/>
    </row>
    <row r="74" spans="3:4" ht="15.75">
      <c r="C74" s="56"/>
      <c r="D74" s="56"/>
    </row>
    <row r="75" spans="3:4" ht="15.75">
      <c r="C75" s="56"/>
      <c r="D75" s="56"/>
    </row>
    <row r="76" spans="3:4" ht="15.75">
      <c r="C76" s="56"/>
      <c r="D76" s="56"/>
    </row>
    <row r="77" spans="3:4" ht="15.75">
      <c r="C77" s="56"/>
      <c r="D77" s="56"/>
    </row>
    <row r="78" spans="3:4" ht="15.75">
      <c r="C78" s="56"/>
      <c r="D78" s="56"/>
    </row>
    <row r="79" spans="3:4" ht="15.75">
      <c r="C79" s="56"/>
      <c r="D79" s="56"/>
    </row>
    <row r="80" spans="3:4" ht="15.75">
      <c r="C80" s="56"/>
      <c r="D80" s="56"/>
    </row>
    <row r="81" spans="3:4" ht="15.75">
      <c r="C81" s="56"/>
      <c r="D81" s="56"/>
    </row>
    <row r="82" spans="3:4" ht="15.75">
      <c r="C82" s="56"/>
      <c r="D82" s="56"/>
    </row>
    <row r="83" spans="3:4" ht="15.75">
      <c r="C83" s="56"/>
      <c r="D83" s="56"/>
    </row>
    <row r="84" spans="3:4" ht="15.75">
      <c r="C84" s="56"/>
      <c r="D84" s="56"/>
    </row>
    <row r="85" spans="3:4" ht="15.75">
      <c r="C85" s="56"/>
      <c r="D85" s="56"/>
    </row>
    <row r="86" spans="3:4" ht="15.75">
      <c r="C86" s="56"/>
      <c r="D86" s="56"/>
    </row>
    <row r="87" spans="3:4" ht="15.75">
      <c r="C87" s="56"/>
      <c r="D87" s="56"/>
    </row>
    <row r="88" spans="3:4" ht="15.75">
      <c r="C88" s="56"/>
      <c r="D88" s="56"/>
    </row>
    <row r="89" spans="3:4" ht="15.75">
      <c r="C89" s="56"/>
      <c r="D89" s="56"/>
    </row>
    <row r="90" spans="3:4" ht="15.75">
      <c r="C90" s="56"/>
      <c r="D90" s="56"/>
    </row>
    <row r="91" spans="3:4" ht="15.75">
      <c r="C91" s="56"/>
      <c r="D91" s="56"/>
    </row>
    <row r="92" spans="3:4" ht="15.75">
      <c r="C92" s="56"/>
      <c r="D92" s="56"/>
    </row>
    <row r="93" spans="3:4" ht="15.75">
      <c r="C93" s="56"/>
      <c r="D93" s="56"/>
    </row>
    <row r="94" spans="3:4" ht="15.75">
      <c r="C94" s="56"/>
      <c r="D94" s="56"/>
    </row>
    <row r="95" spans="3:4" ht="15.75">
      <c r="C95" s="56"/>
      <c r="D95" s="56"/>
    </row>
    <row r="96" spans="3:4" ht="15.75">
      <c r="C96" s="56"/>
      <c r="D96" s="56"/>
    </row>
    <row r="97" spans="3:4" ht="15.75">
      <c r="C97" s="56"/>
      <c r="D97" s="56"/>
    </row>
    <row r="98" spans="3:4" ht="15.75">
      <c r="C98" s="56"/>
      <c r="D98" s="56"/>
    </row>
    <row r="99" spans="3:4" ht="15.75">
      <c r="C99" s="56"/>
      <c r="D99" s="56"/>
    </row>
    <row r="100" spans="3:4" ht="15.75">
      <c r="C100" s="56"/>
      <c r="D100" s="56"/>
    </row>
    <row r="101" spans="3:4" ht="15.75">
      <c r="C101" s="56"/>
      <c r="D101" s="56"/>
    </row>
    <row r="102" spans="3:4" ht="15.75">
      <c r="C102" s="56"/>
      <c r="D102" s="56"/>
    </row>
    <row r="103" spans="3:4" ht="15.75">
      <c r="C103" s="56"/>
      <c r="D103" s="56"/>
    </row>
    <row r="104" spans="3:4" ht="15.75">
      <c r="C104" s="56"/>
      <c r="D104" s="56"/>
    </row>
    <row r="105" spans="3:4" ht="15.75">
      <c r="C105" s="56"/>
      <c r="D105" s="56"/>
    </row>
    <row r="106" spans="3:4" ht="15.75">
      <c r="C106" s="56"/>
      <c r="D106" s="56"/>
    </row>
    <row r="107" spans="3:4" ht="15.75">
      <c r="C107" s="56"/>
      <c r="D107" s="56"/>
    </row>
    <row r="108" spans="3:4" ht="15.75">
      <c r="C108" s="56"/>
      <c r="D108" s="56"/>
    </row>
    <row r="109" spans="3:4" ht="15.75">
      <c r="C109" s="56"/>
      <c r="D109" s="56"/>
    </row>
    <row r="110" spans="3:4" ht="15.75">
      <c r="C110" s="56"/>
      <c r="D110" s="56"/>
    </row>
    <row r="111" spans="3:4" ht="15.75">
      <c r="C111" s="56"/>
      <c r="D111" s="56"/>
    </row>
    <row r="112" spans="3:4" ht="15.75">
      <c r="C112" s="56"/>
      <c r="D112" s="56"/>
    </row>
    <row r="113" spans="3:4" ht="15.75">
      <c r="C113" s="56"/>
      <c r="D113" s="56"/>
    </row>
    <row r="114" spans="3:4" ht="15.75">
      <c r="C114" s="56"/>
      <c r="D114" s="56"/>
    </row>
    <row r="115" spans="3:4" ht="15.75">
      <c r="C115" s="56"/>
      <c r="D115" s="56"/>
    </row>
    <row r="116" spans="3:4" ht="15.75">
      <c r="C116" s="56"/>
      <c r="D116" s="56"/>
    </row>
    <row r="117" spans="3:4" ht="15.75">
      <c r="C117" s="56"/>
      <c r="D117" s="56"/>
    </row>
    <row r="118" spans="3:4" ht="15.75">
      <c r="C118" s="56"/>
      <c r="D118" s="56"/>
    </row>
    <row r="119" spans="3:4" ht="15.75">
      <c r="C119" s="56"/>
      <c r="D119" s="56"/>
    </row>
    <row r="120" spans="3:4" ht="15.75">
      <c r="C120" s="56"/>
      <c r="D120" s="56"/>
    </row>
    <row r="121" spans="3:4" ht="15.75">
      <c r="C121" s="56"/>
      <c r="D121" s="56"/>
    </row>
    <row r="122" spans="3:4" ht="15.75">
      <c r="C122" s="56"/>
      <c r="D122" s="56"/>
    </row>
    <row r="123" spans="3:4" ht="15.75">
      <c r="C123" s="56"/>
      <c r="D123" s="56"/>
    </row>
    <row r="124" spans="3:4" ht="15.75">
      <c r="C124" s="56"/>
      <c r="D124" s="56"/>
    </row>
    <row r="125" spans="3:4" ht="15.75">
      <c r="C125" s="56"/>
      <c r="D125" s="56"/>
    </row>
    <row r="126" spans="3:4" ht="15.75">
      <c r="C126" s="56"/>
      <c r="D126" s="56"/>
    </row>
    <row r="127" spans="3:4" ht="15.75">
      <c r="C127" s="56"/>
      <c r="D127" s="56"/>
    </row>
    <row r="128" spans="3:4" ht="15.75">
      <c r="C128" s="56"/>
      <c r="D128" s="56"/>
    </row>
    <row r="129" spans="3:4" ht="15.75">
      <c r="C129" s="56"/>
      <c r="D129" s="56"/>
    </row>
    <row r="130" spans="3:4" ht="15.75">
      <c r="C130" s="56"/>
      <c r="D130" s="56"/>
    </row>
    <row r="131" spans="3:4" ht="15.75">
      <c r="C131" s="56"/>
      <c r="D131" s="56"/>
    </row>
    <row r="132" spans="3:4" ht="15.75">
      <c r="C132" s="56"/>
      <c r="D132" s="56"/>
    </row>
    <row r="133" spans="3:4" ht="15.75">
      <c r="C133" s="56"/>
      <c r="D133" s="56"/>
    </row>
    <row r="134" spans="3:4" ht="15.75">
      <c r="C134" s="56"/>
      <c r="D134" s="56"/>
    </row>
    <row r="135" spans="3:4" ht="15.75">
      <c r="C135" s="56"/>
      <c r="D135" s="56"/>
    </row>
    <row r="136" spans="3:4" ht="15.75">
      <c r="C136" s="56"/>
      <c r="D136" s="56"/>
    </row>
    <row r="137" spans="3:4" ht="15.75">
      <c r="C137" s="56"/>
      <c r="D137" s="56"/>
    </row>
    <row r="138" spans="3:4" ht="15.75">
      <c r="C138" s="56"/>
      <c r="D138" s="56"/>
    </row>
    <row r="139" spans="3:4" ht="15.75">
      <c r="C139" s="56"/>
      <c r="D139" s="56"/>
    </row>
    <row r="140" spans="3:4" ht="15.75">
      <c r="C140" s="56"/>
      <c r="D140" s="56"/>
    </row>
    <row r="141" spans="3:4" ht="15.75">
      <c r="C141" s="56"/>
      <c r="D141" s="56"/>
    </row>
    <row r="142" spans="3:4" ht="15.75">
      <c r="C142" s="56"/>
      <c r="D142" s="56"/>
    </row>
    <row r="143" spans="3:4" ht="15.75">
      <c r="C143" s="56"/>
      <c r="D143" s="56"/>
    </row>
    <row r="144" spans="3:4" ht="15.75">
      <c r="C144" s="56"/>
      <c r="D144" s="56"/>
    </row>
    <row r="145" spans="3:4" ht="15.75">
      <c r="C145" s="56"/>
      <c r="D145" s="56"/>
    </row>
    <row r="146" spans="3:4" ht="15.75">
      <c r="C146" s="56"/>
      <c r="D146" s="56"/>
    </row>
    <row r="147" spans="3:4" ht="15.75">
      <c r="C147" s="56"/>
      <c r="D147" s="56"/>
    </row>
    <row r="148" spans="3:4" ht="15.75">
      <c r="C148" s="56"/>
      <c r="D148" s="56"/>
    </row>
    <row r="149" spans="3:4" ht="15.75">
      <c r="C149" s="56"/>
      <c r="D149" s="56"/>
    </row>
    <row r="150" spans="3:4" ht="15.75">
      <c r="C150" s="56"/>
      <c r="D150" s="56"/>
    </row>
    <row r="151" spans="3:4" ht="15.75">
      <c r="C151" s="56"/>
      <c r="D151" s="56"/>
    </row>
    <row r="152" spans="3:4" ht="15.75">
      <c r="C152" s="56"/>
      <c r="D152" s="56"/>
    </row>
    <row r="153" spans="3:4" ht="15.75">
      <c r="C153" s="56"/>
      <c r="D153" s="56"/>
    </row>
    <row r="154" spans="3:4" ht="15.75">
      <c r="C154" s="56"/>
      <c r="D154" s="56"/>
    </row>
    <row r="155" spans="3:4" ht="15.75">
      <c r="C155" s="56"/>
      <c r="D155" s="56"/>
    </row>
    <row r="156" spans="3:4" ht="15.75">
      <c r="C156" s="56"/>
      <c r="D156" s="56"/>
    </row>
    <row r="157" spans="3:4" ht="15.75">
      <c r="C157" s="56"/>
      <c r="D157" s="56"/>
    </row>
    <row r="158" spans="3:4" ht="15.75">
      <c r="C158" s="56"/>
      <c r="D158" s="56"/>
    </row>
    <row r="159" spans="3:4" ht="15.75">
      <c r="C159" s="56"/>
      <c r="D159" s="56"/>
    </row>
    <row r="160" spans="3:4" ht="15.75">
      <c r="C160" s="56"/>
      <c r="D160" s="56"/>
    </row>
    <row r="161" spans="3:4" ht="15.75">
      <c r="C161" s="56"/>
      <c r="D161" s="56"/>
    </row>
    <row r="162" spans="3:4" ht="15.75">
      <c r="C162" s="56"/>
      <c r="D162" s="56"/>
    </row>
    <row r="163" spans="3:4" ht="15.75">
      <c r="C163" s="56"/>
      <c r="D163" s="56"/>
    </row>
    <row r="164" spans="3:4" ht="15.75">
      <c r="C164" s="56"/>
      <c r="D164" s="56"/>
    </row>
    <row r="165" spans="3:4" ht="15.75">
      <c r="C165" s="56"/>
      <c r="D165" s="56"/>
    </row>
    <row r="166" spans="3:4" ht="15.75">
      <c r="C166" s="56"/>
      <c r="D166" s="56"/>
    </row>
    <row r="167" spans="3:4" ht="15.75">
      <c r="C167" s="56"/>
      <c r="D167" s="56"/>
    </row>
    <row r="168" spans="3:4" ht="15.75">
      <c r="C168" s="56"/>
      <c r="D168" s="56"/>
    </row>
    <row r="169" spans="3:4" ht="15.75">
      <c r="C169" s="56"/>
      <c r="D169" s="56"/>
    </row>
    <row r="170" spans="3:4" ht="15.75">
      <c r="C170" s="56"/>
      <c r="D170" s="56"/>
    </row>
    <row r="171" spans="3:4" ht="15.75">
      <c r="C171" s="56"/>
      <c r="D171" s="56"/>
    </row>
    <row r="172" spans="3:4" ht="15.75">
      <c r="C172" s="56"/>
      <c r="D172" s="56"/>
    </row>
    <row r="173" spans="3:4" ht="15.75">
      <c r="C173" s="56"/>
      <c r="D173" s="56"/>
    </row>
    <row r="174" spans="3:4" ht="15.75">
      <c r="C174" s="56"/>
      <c r="D174" s="56"/>
    </row>
    <row r="175" spans="3:4" ht="15.75">
      <c r="C175" s="56"/>
      <c r="D175" s="56"/>
    </row>
    <row r="176" spans="3:4" ht="15.75">
      <c r="C176" s="56"/>
      <c r="D176" s="56"/>
    </row>
    <row r="177" spans="3:4" ht="15.75">
      <c r="C177" s="56"/>
      <c r="D177" s="56"/>
    </row>
    <row r="178" spans="3:4" ht="15.75">
      <c r="C178" s="56"/>
      <c r="D178" s="56"/>
    </row>
    <row r="179" spans="3:4" ht="15.75">
      <c r="C179" s="56"/>
      <c r="D179" s="56"/>
    </row>
    <row r="180" spans="3:4" ht="15.75">
      <c r="C180" s="56"/>
      <c r="D180" s="56"/>
    </row>
    <row r="181" spans="3:4" ht="15.75">
      <c r="C181" s="56"/>
      <c r="D181" s="56"/>
    </row>
    <row r="182" spans="3:4" ht="15.75">
      <c r="C182" s="56"/>
      <c r="D182" s="56"/>
    </row>
    <row r="183" spans="3:4" ht="15.75">
      <c r="C183" s="56"/>
      <c r="D183" s="56"/>
    </row>
    <row r="184" spans="3:4" ht="15.75">
      <c r="C184" s="56"/>
      <c r="D184" s="56"/>
    </row>
    <row r="185" spans="3:4" ht="15.75">
      <c r="C185" s="56"/>
      <c r="D185" s="56"/>
    </row>
    <row r="186" spans="3:4" ht="15.75">
      <c r="C186" s="56"/>
      <c r="D186" s="56"/>
    </row>
    <row r="187" spans="3:4" ht="15.75">
      <c r="C187" s="56"/>
      <c r="D187" s="56"/>
    </row>
    <row r="188" spans="3:4" ht="15.75">
      <c r="C188" s="56"/>
      <c r="D188" s="56"/>
    </row>
    <row r="189" spans="3:4" ht="15.75">
      <c r="C189" s="56"/>
      <c r="D189" s="56"/>
    </row>
    <row r="190" spans="3:4" ht="15.75">
      <c r="C190" s="56"/>
      <c r="D190" s="56"/>
    </row>
    <row r="191" spans="3:4" ht="15.75">
      <c r="C191" s="56"/>
      <c r="D191" s="56"/>
    </row>
    <row r="192" spans="3:4" ht="15.75">
      <c r="C192" s="56"/>
      <c r="D192" s="56"/>
    </row>
    <row r="193" spans="3:4" ht="15.75">
      <c r="C193" s="56"/>
      <c r="D193" s="56"/>
    </row>
    <row r="194" spans="3:4" ht="15.75">
      <c r="C194" s="56"/>
      <c r="D194" s="56"/>
    </row>
    <row r="195" spans="3:4" ht="15.75">
      <c r="C195" s="56"/>
      <c r="D195" s="56"/>
    </row>
    <row r="196" spans="3:4" ht="15.75">
      <c r="C196" s="56"/>
      <c r="D196" s="56"/>
    </row>
    <row r="197" spans="3:4" ht="15.75">
      <c r="C197" s="56"/>
      <c r="D197" s="56"/>
    </row>
    <row r="198" spans="3:4" ht="15.75">
      <c r="C198" s="56"/>
      <c r="D198" s="56"/>
    </row>
    <row r="199" spans="3:4" ht="15.75">
      <c r="C199" s="56"/>
      <c r="D199" s="56"/>
    </row>
    <row r="200" spans="3:4" ht="15.75">
      <c r="C200" s="56"/>
      <c r="D200" s="56"/>
    </row>
    <row r="201" spans="3:4" ht="15.75">
      <c r="C201" s="56"/>
      <c r="D201" s="56"/>
    </row>
    <row r="202" spans="3:4" ht="15.75">
      <c r="C202" s="56"/>
      <c r="D202" s="56"/>
    </row>
    <row r="203" spans="3:4" ht="15.75">
      <c r="C203" s="56"/>
      <c r="D203" s="56"/>
    </row>
    <row r="204" spans="3:4" ht="15.75">
      <c r="C204" s="56"/>
      <c r="D204" s="56"/>
    </row>
    <row r="205" spans="3:4" ht="15.75">
      <c r="C205" s="56"/>
      <c r="D205" s="56"/>
    </row>
    <row r="206" spans="3:4" ht="15.75">
      <c r="C206" s="56"/>
      <c r="D206" s="56"/>
    </row>
    <row r="207" spans="3:4" ht="15.75">
      <c r="C207" s="56"/>
      <c r="D207" s="56"/>
    </row>
    <row r="208" spans="3:4" ht="15.75">
      <c r="C208" s="56"/>
      <c r="D208" s="56"/>
    </row>
    <row r="209" spans="3:4" ht="15.75">
      <c r="C209" s="56"/>
      <c r="D209" s="56"/>
    </row>
    <row r="210" spans="3:4" ht="15.75">
      <c r="C210" s="56"/>
      <c r="D210" s="56"/>
    </row>
    <row r="211" spans="3:4" ht="15.75">
      <c r="C211" s="56"/>
      <c r="D211" s="56"/>
    </row>
    <row r="212" spans="3:4" ht="15.75">
      <c r="C212" s="56"/>
      <c r="D212" s="56"/>
    </row>
    <row r="213" spans="3:4" ht="15.75">
      <c r="C213" s="56"/>
      <c r="D213" s="56"/>
    </row>
    <row r="214" spans="3:4" ht="15.75">
      <c r="C214" s="56"/>
      <c r="D214" s="56"/>
    </row>
    <row r="215" spans="3:4" ht="15.75">
      <c r="C215" s="56"/>
      <c r="D215" s="56"/>
    </row>
    <row r="216" spans="3:4" ht="15.75">
      <c r="C216" s="56"/>
      <c r="D216" s="56"/>
    </row>
    <row r="217" spans="3:4" ht="15.75">
      <c r="C217" s="56"/>
      <c r="D217" s="56"/>
    </row>
    <row r="218" spans="3:4" ht="15.75">
      <c r="C218" s="56"/>
      <c r="D218" s="56"/>
    </row>
    <row r="219" spans="3:4" ht="15.75">
      <c r="C219" s="56"/>
      <c r="D219" s="56"/>
    </row>
    <row r="220" spans="3:4" ht="15.75">
      <c r="C220" s="56"/>
      <c r="D220" s="56"/>
    </row>
    <row r="221" spans="3:4" ht="15.75">
      <c r="C221" s="56"/>
      <c r="D221" s="56"/>
    </row>
    <row r="222" spans="3:4" ht="15.75">
      <c r="C222" s="56"/>
      <c r="D222" s="56"/>
    </row>
    <row r="223" spans="3:4" ht="15.75">
      <c r="C223" s="56"/>
      <c r="D223" s="56"/>
    </row>
    <row r="224" spans="3:4" ht="15.75">
      <c r="C224" s="56"/>
      <c r="D224" s="56"/>
    </row>
    <row r="225" spans="3:4" ht="15.75">
      <c r="C225" s="56"/>
      <c r="D225" s="56"/>
    </row>
    <row r="226" spans="3:4" ht="15.75">
      <c r="C226" s="56"/>
      <c r="D226" s="56"/>
    </row>
    <row r="227" spans="3:4" ht="15.75">
      <c r="C227" s="56"/>
      <c r="D227" s="56"/>
    </row>
    <row r="228" spans="3:4" ht="15.75">
      <c r="C228" s="56"/>
      <c r="D228" s="56"/>
    </row>
    <row r="229" spans="3:4" ht="15.75">
      <c r="C229" s="56"/>
      <c r="D229" s="56"/>
    </row>
    <row r="230" spans="3:4" ht="15.75">
      <c r="C230" s="56"/>
      <c r="D230" s="56"/>
    </row>
    <row r="231" spans="3:4" ht="15.75">
      <c r="C231" s="56"/>
      <c r="D231" s="56"/>
    </row>
    <row r="232" spans="3:4" ht="15.75">
      <c r="C232" s="56"/>
      <c r="D232" s="56"/>
    </row>
    <row r="233" spans="3:4" ht="15.75">
      <c r="C233" s="56"/>
      <c r="D233" s="56"/>
    </row>
    <row r="234" spans="3:4" ht="15.75">
      <c r="C234" s="56"/>
      <c r="D234" s="56"/>
    </row>
    <row r="235" spans="3:4" ht="15.75">
      <c r="C235" s="56"/>
      <c r="D235" s="56"/>
    </row>
    <row r="236" spans="3:4" ht="15.75">
      <c r="C236" s="56"/>
      <c r="D236" s="56"/>
    </row>
    <row r="237" spans="3:4" ht="15.75">
      <c r="C237" s="56"/>
      <c r="D237" s="56"/>
    </row>
    <row r="238" spans="3:4" ht="15.75">
      <c r="C238" s="56"/>
      <c r="D238" s="56"/>
    </row>
    <row r="239" spans="3:4" ht="15.75">
      <c r="C239" s="56"/>
      <c r="D239" s="56"/>
    </row>
    <row r="240" spans="3:4" ht="15.75">
      <c r="C240" s="56"/>
      <c r="D240" s="56"/>
    </row>
    <row r="241" spans="3:4" ht="15.75">
      <c r="C241" s="56"/>
      <c r="D241" s="56"/>
    </row>
    <row r="242" spans="3:4" ht="15.75">
      <c r="C242" s="56"/>
      <c r="D242" s="56"/>
    </row>
    <row r="243" spans="3:4" ht="15.75">
      <c r="C243" s="56"/>
      <c r="D243" s="56"/>
    </row>
    <row r="244" spans="3:4" ht="15.75">
      <c r="C244" s="56"/>
      <c r="D244" s="56"/>
    </row>
    <row r="245" spans="3:4" ht="15.75">
      <c r="C245" s="56"/>
      <c r="D245" s="56"/>
    </row>
    <row r="246" spans="3:4" ht="15.75">
      <c r="C246" s="56"/>
      <c r="D246" s="56"/>
    </row>
    <row r="247" spans="3:4" ht="15.75">
      <c r="C247" s="56"/>
      <c r="D247" s="56"/>
    </row>
    <row r="248" spans="3:4" ht="15.75">
      <c r="C248" s="56"/>
      <c r="D248" s="56"/>
    </row>
    <row r="249" spans="3:4" ht="15.75">
      <c r="C249" s="56"/>
      <c r="D249" s="56"/>
    </row>
    <row r="250" spans="3:4" ht="15.75">
      <c r="C250" s="56"/>
      <c r="D250" s="56"/>
    </row>
    <row r="251" spans="3:4" ht="15.75">
      <c r="C251" s="56"/>
      <c r="D251" s="56"/>
    </row>
    <row r="252" spans="3:4" ht="15.75">
      <c r="C252" s="56"/>
      <c r="D252" s="56"/>
    </row>
    <row r="253" spans="3:4" ht="15.75">
      <c r="C253" s="56"/>
      <c r="D253" s="56"/>
    </row>
    <row r="254" spans="3:4" ht="15.75">
      <c r="C254" s="56"/>
      <c r="D254" s="56"/>
    </row>
    <row r="255" spans="3:4" ht="15.75">
      <c r="C255" s="56"/>
      <c r="D255" s="56"/>
    </row>
    <row r="256" spans="3:4" ht="15.75">
      <c r="C256" s="56"/>
      <c r="D256" s="56"/>
    </row>
    <row r="257" spans="3:4" ht="15.75">
      <c r="C257" s="56"/>
      <c r="D257" s="56"/>
    </row>
    <row r="258" spans="3:4" ht="15.75">
      <c r="C258" s="56"/>
      <c r="D258" s="56"/>
    </row>
    <row r="259" spans="3:4" ht="15.75">
      <c r="C259" s="56"/>
      <c r="D259" s="56"/>
    </row>
    <row r="260" spans="3:4" ht="15.75">
      <c r="C260" s="56"/>
      <c r="D260" s="56"/>
    </row>
    <row r="261" spans="3:4" ht="15.75">
      <c r="C261" s="56"/>
      <c r="D261" s="56"/>
    </row>
    <row r="262" spans="3:4" ht="15.75">
      <c r="C262" s="56"/>
      <c r="D262" s="56"/>
    </row>
    <row r="263" spans="3:4" ht="15.75">
      <c r="C263" s="56"/>
      <c r="D263" s="56"/>
    </row>
    <row r="264" spans="3:4" ht="15.75">
      <c r="C264" s="56"/>
      <c r="D264" s="56"/>
    </row>
    <row r="265" spans="3:4" ht="15.75">
      <c r="C265" s="56"/>
      <c r="D265" s="56"/>
    </row>
    <row r="266" spans="3:4" ht="15.75">
      <c r="C266" s="56"/>
      <c r="D266" s="56"/>
    </row>
    <row r="267" spans="3:4" ht="15.75">
      <c r="C267" s="56"/>
      <c r="D267" s="56"/>
    </row>
    <row r="268" spans="3:4" ht="15.75">
      <c r="C268" s="56"/>
      <c r="D268" s="56"/>
    </row>
    <row r="269" spans="3:4" ht="15.75">
      <c r="C269" s="56"/>
      <c r="D269" s="56"/>
    </row>
    <row r="270" spans="3:4" ht="15.75">
      <c r="C270" s="56"/>
      <c r="D270" s="56"/>
    </row>
    <row r="271" spans="3:4" ht="15.75">
      <c r="C271" s="56"/>
      <c r="D271" s="56"/>
    </row>
    <row r="272" spans="3:4" ht="15.75">
      <c r="C272" s="56"/>
      <c r="D272" s="56"/>
    </row>
    <row r="273" spans="3:4" ht="15.75">
      <c r="C273" s="56"/>
      <c r="D273" s="56"/>
    </row>
    <row r="274" spans="3:4" ht="15.75">
      <c r="C274" s="56"/>
      <c r="D274" s="56"/>
    </row>
    <row r="275" spans="3:4" ht="15.75">
      <c r="C275" s="56"/>
      <c r="D275" s="56"/>
    </row>
    <row r="276" spans="3:4" ht="15.75">
      <c r="C276" s="56"/>
      <c r="D276" s="56"/>
    </row>
    <row r="277" spans="3:4" ht="15.75">
      <c r="C277" s="56"/>
      <c r="D277" s="56"/>
    </row>
    <row r="278" spans="3:4" ht="15.75">
      <c r="C278" s="56"/>
      <c r="D278" s="56"/>
    </row>
    <row r="279" spans="3:4" ht="15.75">
      <c r="C279" s="56"/>
      <c r="D279" s="56"/>
    </row>
    <row r="280" spans="3:4" ht="15.75">
      <c r="C280" s="56"/>
      <c r="D280" s="56"/>
    </row>
    <row r="281" spans="3:4" ht="15.75">
      <c r="C281" s="56"/>
      <c r="D281" s="56"/>
    </row>
    <row r="282" spans="3:4" ht="15.75">
      <c r="C282" s="56"/>
      <c r="D282" s="56"/>
    </row>
    <row r="283" spans="3:4" ht="15.75">
      <c r="C283" s="56"/>
      <c r="D283" s="56"/>
    </row>
    <row r="284" spans="3:4" ht="15.75">
      <c r="C284" s="56"/>
      <c r="D284" s="56"/>
    </row>
    <row r="285" spans="3:4" ht="15.75">
      <c r="C285" s="56"/>
      <c r="D285" s="56"/>
    </row>
    <row r="286" spans="3:4" ht="15.75">
      <c r="C286" s="56"/>
      <c r="D286" s="56"/>
    </row>
    <row r="287" spans="3:4" ht="15.75">
      <c r="C287" s="56"/>
      <c r="D287" s="56"/>
    </row>
    <row r="288" spans="3:4" ht="15.75">
      <c r="C288" s="56"/>
      <c r="D288" s="56"/>
    </row>
    <row r="289" spans="3:4" ht="15.75">
      <c r="C289" s="56"/>
      <c r="D289" s="56"/>
    </row>
    <row r="290" spans="3:4" ht="15.75">
      <c r="C290" s="56"/>
      <c r="D290" s="56"/>
    </row>
    <row r="291" spans="3:4" ht="15.75">
      <c r="C291" s="56"/>
      <c r="D291" s="56"/>
    </row>
    <row r="292" spans="3:4" ht="15.75">
      <c r="C292" s="56"/>
      <c r="D292" s="56"/>
    </row>
    <row r="293" spans="3:4" ht="15.75">
      <c r="C293" s="56"/>
      <c r="D293" s="56"/>
    </row>
    <row r="294" spans="3:4" ht="15.75">
      <c r="C294" s="56"/>
      <c r="D294" s="56"/>
    </row>
    <row r="295" spans="3:4" ht="15.75">
      <c r="C295" s="56"/>
      <c r="D295" s="56"/>
    </row>
    <row r="296" spans="3:4" ht="15.75">
      <c r="C296" s="56"/>
      <c r="D296" s="56"/>
    </row>
    <row r="297" spans="3:4" ht="15.75">
      <c r="C297" s="56"/>
      <c r="D297" s="56"/>
    </row>
    <row r="298" spans="3:4" ht="15.75">
      <c r="C298" s="56"/>
      <c r="D298" s="56"/>
    </row>
    <row r="299" spans="3:4" ht="15.75">
      <c r="C299" s="56"/>
      <c r="D299" s="56"/>
    </row>
    <row r="300" spans="3:4" ht="15.75">
      <c r="C300" s="56"/>
      <c r="D300" s="56"/>
    </row>
    <row r="301" spans="3:4" ht="15.75">
      <c r="C301" s="56"/>
      <c r="D301" s="56"/>
    </row>
    <row r="302" spans="3:4" ht="15.75">
      <c r="C302" s="56"/>
      <c r="D302" s="56"/>
    </row>
    <row r="303" spans="3:4" ht="15.75">
      <c r="C303" s="56"/>
      <c r="D303" s="56"/>
    </row>
    <row r="304" spans="3:4" ht="15.75">
      <c r="C304" s="56"/>
      <c r="D304" s="56"/>
    </row>
    <row r="305" spans="3:4" ht="15.75">
      <c r="C305" s="56"/>
      <c r="D305" s="56"/>
    </row>
    <row r="306" spans="3:4" ht="15.75">
      <c r="C306" s="56"/>
      <c r="D306" s="56"/>
    </row>
    <row r="307" spans="3:4" ht="15.75">
      <c r="C307" s="56"/>
      <c r="D307" s="56"/>
    </row>
    <row r="308" spans="3:4" ht="15.75">
      <c r="C308" s="56"/>
      <c r="D308" s="56"/>
    </row>
    <row r="309" spans="3:4" ht="15.75">
      <c r="C309" s="56"/>
      <c r="D309" s="56"/>
    </row>
    <row r="310" spans="3:4" ht="15.75">
      <c r="C310" s="56"/>
      <c r="D310" s="56"/>
    </row>
    <row r="311" spans="3:4" ht="15.75">
      <c r="C311" s="56"/>
      <c r="D311" s="56"/>
    </row>
    <row r="312" spans="3:4" ht="15.75">
      <c r="C312" s="56"/>
      <c r="D312" s="56"/>
    </row>
    <row r="313" spans="3:4" ht="15.75">
      <c r="C313" s="56"/>
      <c r="D313" s="56"/>
    </row>
    <row r="314" spans="3:4" ht="15.75">
      <c r="C314" s="56"/>
      <c r="D314" s="56"/>
    </row>
    <row r="315" spans="3:4" ht="15.75">
      <c r="C315" s="56"/>
      <c r="D315" s="56"/>
    </row>
    <row r="316" spans="3:4" ht="15.75">
      <c r="C316" s="56"/>
      <c r="D316" s="56"/>
    </row>
    <row r="317" spans="3:4" ht="15.75">
      <c r="C317" s="56"/>
      <c r="D317" s="56"/>
    </row>
    <row r="318" spans="3:4" ht="15.75">
      <c r="C318" s="56"/>
      <c r="D318" s="56"/>
    </row>
    <row r="319" spans="3:4" ht="15.75">
      <c r="C319" s="56"/>
      <c r="D319" s="56"/>
    </row>
    <row r="320" spans="3:4" ht="15.75">
      <c r="C320" s="56"/>
      <c r="D320" s="56"/>
    </row>
    <row r="321" spans="3:4" ht="15.75">
      <c r="C321" s="56"/>
      <c r="D321" s="56"/>
    </row>
    <row r="322" spans="3:4" ht="15.75">
      <c r="C322" s="56"/>
      <c r="D322" s="56"/>
    </row>
    <row r="323" spans="3:4" ht="15.75">
      <c r="C323" s="56"/>
      <c r="D323" s="56"/>
    </row>
    <row r="324" spans="3:4" ht="15.75">
      <c r="C324" s="56"/>
      <c r="D324" s="56"/>
    </row>
    <row r="325" spans="3:4" ht="15.75">
      <c r="C325" s="56"/>
      <c r="D325" s="56"/>
    </row>
    <row r="326" spans="3:4" ht="15.75">
      <c r="C326" s="56"/>
      <c r="D326" s="56"/>
    </row>
    <row r="327" spans="3:4" ht="15.75">
      <c r="C327" s="56"/>
      <c r="D327" s="56"/>
    </row>
    <row r="328" spans="3:4" ht="15.75">
      <c r="C328" s="56"/>
      <c r="D328" s="56"/>
    </row>
    <row r="329" spans="3:4" ht="15.75">
      <c r="C329" s="56"/>
      <c r="D329" s="56"/>
    </row>
    <row r="330" spans="3:4" ht="15.75">
      <c r="C330" s="56"/>
      <c r="D330" s="56"/>
    </row>
    <row r="331" spans="3:4" ht="15.75">
      <c r="C331" s="56"/>
      <c r="D331" s="56"/>
    </row>
    <row r="332" spans="3:4" ht="15.75">
      <c r="C332" s="56"/>
      <c r="D332" s="56"/>
    </row>
    <row r="333" spans="3:4" ht="15.75">
      <c r="C333" s="56"/>
      <c r="D333" s="56"/>
    </row>
    <row r="334" spans="3:4" ht="15.75">
      <c r="C334" s="56"/>
      <c r="D334" s="56"/>
    </row>
    <row r="335" spans="3:4" ht="15.75">
      <c r="C335" s="56"/>
      <c r="D335" s="56"/>
    </row>
    <row r="336" spans="3:4" ht="15.75">
      <c r="C336" s="56"/>
      <c r="D336" s="56"/>
    </row>
    <row r="337" spans="3:4" ht="15.75">
      <c r="C337" s="56"/>
      <c r="D337" s="56"/>
    </row>
    <row r="338" spans="3:4" ht="15.75">
      <c r="C338" s="56"/>
      <c r="D338" s="56"/>
    </row>
    <row r="339" spans="3:4" ht="15.75">
      <c r="C339" s="56"/>
      <c r="D339" s="56"/>
    </row>
    <row r="340" spans="3:4" ht="15.75">
      <c r="C340" s="56"/>
      <c r="D340" s="56"/>
    </row>
    <row r="341" spans="3:4" ht="15.75">
      <c r="C341" s="56"/>
      <c r="D341" s="56"/>
    </row>
    <row r="342" spans="3:4" ht="15.75">
      <c r="C342" s="56"/>
      <c r="D342" s="56"/>
    </row>
    <row r="343" spans="3:4" ht="15.75">
      <c r="C343" s="56"/>
      <c r="D343" s="56"/>
    </row>
    <row r="344" spans="3:4" ht="15.75">
      <c r="C344" s="56"/>
      <c r="D344" s="56"/>
    </row>
    <row r="345" spans="3:4" ht="15.75">
      <c r="C345" s="56"/>
      <c r="D345" s="56"/>
    </row>
    <row r="346" spans="3:4" ht="15.75">
      <c r="C346" s="56"/>
      <c r="D346" s="56"/>
    </row>
    <row r="347" spans="3:4" ht="15.75">
      <c r="C347" s="56"/>
      <c r="D347" s="56"/>
    </row>
    <row r="348" spans="3:4" ht="15.75">
      <c r="C348" s="56"/>
      <c r="D348" s="56"/>
    </row>
    <row r="349" spans="3:4" ht="15.75">
      <c r="C349" s="56"/>
      <c r="D349" s="56"/>
    </row>
    <row r="350" spans="3:4" ht="15.75">
      <c r="C350" s="56"/>
      <c r="D350" s="56"/>
    </row>
    <row r="351" spans="3:4" ht="15.75">
      <c r="C351" s="56"/>
      <c r="D351" s="56"/>
    </row>
    <row r="352" spans="3:4" ht="15.75">
      <c r="C352" s="56"/>
      <c r="D352" s="56"/>
    </row>
    <row r="353" spans="3:4" ht="15.75">
      <c r="C353" s="56"/>
      <c r="D353" s="56"/>
    </row>
    <row r="354" spans="3:4" ht="15.75">
      <c r="C354" s="56"/>
      <c r="D354" s="56"/>
    </row>
    <row r="355" spans="3:4" ht="15.75">
      <c r="C355" s="56"/>
      <c r="D355" s="56"/>
    </row>
    <row r="356" spans="3:4" ht="15.75">
      <c r="C356" s="56"/>
      <c r="D356" s="56"/>
    </row>
    <row r="357" spans="3:4" ht="15.75">
      <c r="C357" s="56"/>
      <c r="D357" s="56"/>
    </row>
    <row r="358" spans="3:4" ht="15.75">
      <c r="C358" s="56"/>
      <c r="D358" s="56"/>
    </row>
    <row r="359" spans="3:4" ht="15.75">
      <c r="C359" s="56"/>
      <c r="D359" s="56"/>
    </row>
    <row r="360" spans="3:4" ht="15.75">
      <c r="C360" s="56"/>
      <c r="D360" s="56"/>
    </row>
    <row r="361" spans="3:4" ht="15.75">
      <c r="C361" s="56"/>
      <c r="D361" s="56"/>
    </row>
    <row r="362" spans="3:4" ht="15.75">
      <c r="C362" s="56"/>
      <c r="D362" s="56"/>
    </row>
    <row r="363" spans="3:4" ht="15.75">
      <c r="C363" s="56"/>
      <c r="D363" s="56"/>
    </row>
    <row r="364" spans="3:4" ht="15.75">
      <c r="C364" s="56"/>
      <c r="D364" s="56"/>
    </row>
    <row r="365" spans="3:4" ht="15.75">
      <c r="C365" s="56"/>
      <c r="D365" s="56"/>
    </row>
    <row r="366" spans="3:4" ht="15.75">
      <c r="C366" s="56"/>
      <c r="D366" s="56"/>
    </row>
    <row r="367" spans="3:4" ht="15.75">
      <c r="C367" s="56"/>
      <c r="D367" s="56"/>
    </row>
    <row r="368" spans="3:4" ht="15.75">
      <c r="C368" s="56"/>
      <c r="D368" s="56"/>
    </row>
    <row r="369" spans="3:4" ht="15.75">
      <c r="C369" s="56"/>
      <c r="D369" s="56"/>
    </row>
    <row r="370" spans="3:4" ht="15.75">
      <c r="C370" s="56"/>
      <c r="D370" s="56"/>
    </row>
    <row r="371" spans="3:4" ht="15.75">
      <c r="C371" s="56"/>
      <c r="D371" s="56"/>
    </row>
    <row r="372" spans="3:4" ht="15.75">
      <c r="C372" s="56"/>
      <c r="D372" s="56"/>
    </row>
    <row r="373" spans="3:4" ht="15.75">
      <c r="C373" s="56"/>
      <c r="D373" s="56"/>
    </row>
    <row r="374" spans="3:4" ht="15.75">
      <c r="C374" s="56"/>
      <c r="D374" s="56"/>
    </row>
    <row r="375" spans="3:4" ht="15.75">
      <c r="C375" s="56"/>
      <c r="D375" s="56"/>
    </row>
    <row r="376" spans="3:4" ht="15.75">
      <c r="C376" s="56"/>
      <c r="D376" s="56"/>
    </row>
    <row r="377" spans="3:4" ht="15.75">
      <c r="C377" s="56"/>
      <c r="D377" s="56"/>
    </row>
    <row r="378" spans="3:4" ht="15.75">
      <c r="C378" s="56"/>
      <c r="D378" s="56"/>
    </row>
    <row r="379" spans="3:4" ht="15.75">
      <c r="C379" s="56"/>
      <c r="D379" s="56"/>
    </row>
    <row r="380" spans="3:4" ht="15.75">
      <c r="C380" s="56"/>
      <c r="D380" s="56"/>
    </row>
    <row r="381" spans="3:4" ht="15.75">
      <c r="C381" s="56"/>
      <c r="D381" s="56"/>
    </row>
    <row r="382" spans="3:4" ht="15.75">
      <c r="C382" s="56"/>
      <c r="D382" s="56"/>
    </row>
    <row r="383" spans="3:4" ht="15.75">
      <c r="C383" s="56"/>
      <c r="D383" s="56"/>
    </row>
    <row r="384" spans="3:4" ht="15.75">
      <c r="C384" s="56"/>
      <c r="D384" s="56"/>
    </row>
    <row r="385" spans="3:4" ht="15.75">
      <c r="C385" s="56"/>
      <c r="D385" s="56"/>
    </row>
    <row r="386" spans="3:4" ht="15.75">
      <c r="C386" s="56"/>
      <c r="D386" s="56"/>
    </row>
    <row r="387" spans="3:4" ht="15.75">
      <c r="C387" s="56"/>
      <c r="D387" s="56"/>
    </row>
    <row r="388" spans="3:4" ht="15.75">
      <c r="C388" s="56"/>
      <c r="D388" s="56"/>
    </row>
    <row r="389" spans="3:4" ht="15.75">
      <c r="C389" s="56"/>
      <c r="D389" s="56"/>
    </row>
    <row r="390" spans="3:4" ht="15.75">
      <c r="C390" s="56"/>
      <c r="D390" s="56"/>
    </row>
    <row r="391" spans="3:4" ht="15.75">
      <c r="C391" s="56"/>
      <c r="D391" s="56"/>
    </row>
    <row r="392" spans="3:4" ht="15.75">
      <c r="C392" s="56"/>
      <c r="D392" s="56"/>
    </row>
    <row r="393" spans="3:4" ht="15.75">
      <c r="C393" s="56"/>
      <c r="D393" s="56"/>
    </row>
    <row r="394" spans="3:4" ht="15.75">
      <c r="C394" s="56"/>
      <c r="D394" s="56"/>
    </row>
    <row r="395" spans="3:4" ht="15.75">
      <c r="C395" s="56"/>
      <c r="D395" s="56"/>
    </row>
    <row r="396" spans="3:4" ht="15.75">
      <c r="C396" s="56"/>
      <c r="D396" s="56"/>
    </row>
    <row r="397" spans="3:4" ht="15.75">
      <c r="C397" s="56"/>
      <c r="D397" s="56"/>
    </row>
    <row r="398" spans="3:4" ht="15.75">
      <c r="C398" s="56"/>
      <c r="D398" s="56"/>
    </row>
    <row r="399" spans="3:4" ht="15.75">
      <c r="C399" s="56"/>
      <c r="D399" s="56"/>
    </row>
    <row r="400" spans="3:4" ht="15.75">
      <c r="C400" s="56"/>
      <c r="D400" s="56"/>
    </row>
    <row r="401" spans="3:4" ht="15.75">
      <c r="C401" s="56"/>
      <c r="D401" s="56"/>
    </row>
    <row r="402" spans="3:4" ht="15.75">
      <c r="C402" s="56"/>
      <c r="D402" s="56"/>
    </row>
    <row r="403" spans="3:4" ht="15.75">
      <c r="C403" s="56"/>
      <c r="D403" s="56"/>
    </row>
    <row r="404" spans="3:4" ht="15.75">
      <c r="C404" s="56"/>
      <c r="D404" s="56"/>
    </row>
    <row r="405" spans="3:4" ht="15.75">
      <c r="C405" s="56"/>
      <c r="D405" s="56"/>
    </row>
    <row r="406" spans="3:4" ht="15.75">
      <c r="C406" s="56"/>
      <c r="D406" s="56"/>
    </row>
    <row r="407" spans="3:4" ht="15.75">
      <c r="C407" s="56"/>
      <c r="D407" s="56"/>
    </row>
    <row r="408" spans="3:4" ht="15.75">
      <c r="C408" s="56"/>
      <c r="D408" s="56"/>
    </row>
    <row r="409" spans="3:4" ht="15.75">
      <c r="C409" s="56"/>
      <c r="D409" s="56"/>
    </row>
    <row r="410" spans="3:4" ht="15.75">
      <c r="C410" s="56"/>
      <c r="D410" s="56"/>
    </row>
    <row r="411" spans="3:4" ht="15.75">
      <c r="C411" s="56"/>
      <c r="D411" s="56"/>
    </row>
    <row r="412" spans="3:4" ht="15.75">
      <c r="C412" s="56"/>
      <c r="D412" s="56"/>
    </row>
    <row r="413" spans="3:4" ht="15.75">
      <c r="C413" s="56"/>
      <c r="D413" s="56"/>
    </row>
    <row r="414" spans="3:4" ht="15.75">
      <c r="C414" s="56"/>
      <c r="D414" s="56"/>
    </row>
    <row r="415" spans="3:4" ht="15.75">
      <c r="C415" s="56"/>
      <c r="D415" s="56"/>
    </row>
    <row r="416" spans="3:4" ht="15.75">
      <c r="C416" s="56"/>
      <c r="D416" s="56"/>
    </row>
    <row r="417" spans="3:4" ht="15.75">
      <c r="C417" s="56"/>
      <c r="D417" s="56"/>
    </row>
    <row r="418" spans="3:4" ht="15.75">
      <c r="C418" s="56"/>
      <c r="D418" s="56"/>
    </row>
    <row r="419" spans="3:4" ht="15.75">
      <c r="C419" s="56"/>
      <c r="D419" s="56"/>
    </row>
    <row r="420" spans="3:4" ht="15.75">
      <c r="C420" s="56"/>
      <c r="D420" s="56"/>
    </row>
    <row r="421" spans="3:4" ht="15.75">
      <c r="C421" s="56"/>
      <c r="D421" s="56"/>
    </row>
    <row r="422" spans="3:4" ht="15.75">
      <c r="C422" s="56"/>
      <c r="D422" s="56"/>
    </row>
    <row r="423" spans="3:4" ht="15.75">
      <c r="C423" s="56"/>
      <c r="D423" s="56"/>
    </row>
    <row r="424" spans="3:4" ht="15.75">
      <c r="C424" s="56"/>
      <c r="D424" s="56"/>
    </row>
    <row r="425" spans="3:4" ht="15.75">
      <c r="C425" s="56"/>
      <c r="D425" s="56"/>
    </row>
    <row r="426" spans="3:4" ht="15.75">
      <c r="C426" s="56"/>
      <c r="D426" s="56"/>
    </row>
    <row r="427" spans="3:4" ht="15.75">
      <c r="C427" s="56"/>
      <c r="D427" s="56"/>
    </row>
    <row r="428" spans="3:4" ht="15.75">
      <c r="C428" s="56"/>
      <c r="D428" s="56"/>
    </row>
    <row r="429" spans="3:4" ht="15.75">
      <c r="C429" s="56"/>
      <c r="D429" s="56"/>
    </row>
    <row r="430" spans="3:4" ht="15.75">
      <c r="C430" s="56"/>
      <c r="D430" s="56"/>
    </row>
    <row r="431" spans="3:4" ht="15.75">
      <c r="C431" s="56"/>
      <c r="D431" s="56"/>
    </row>
    <row r="432" spans="3:4" ht="15.75">
      <c r="C432" s="56"/>
      <c r="D432" s="56"/>
    </row>
    <row r="433" spans="3:4" ht="15.75">
      <c r="C433" s="56"/>
      <c r="D433" s="56"/>
    </row>
    <row r="434" spans="3:4" ht="15.75">
      <c r="C434" s="56"/>
      <c r="D434" s="56"/>
    </row>
    <row r="435" spans="3:4" ht="15.75">
      <c r="C435" s="56"/>
      <c r="D435" s="56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5"/>
  <sheetViews>
    <sheetView workbookViewId="0" topLeftCell="A1">
      <selection activeCell="D46" sqref="D46"/>
    </sheetView>
  </sheetViews>
  <sheetFormatPr defaultColWidth="9.33203125" defaultRowHeight="12.75"/>
  <cols>
    <col min="1" max="1" width="46.66015625" style="86" customWidth="1"/>
    <col min="2" max="2" width="17.83203125" style="86" customWidth="1"/>
    <col min="3" max="3" width="18.16015625" style="86" customWidth="1"/>
    <col min="4" max="4" width="18.33203125" style="86" customWidth="1"/>
    <col min="5" max="16384" width="12" style="86" customWidth="1"/>
  </cols>
  <sheetData>
    <row r="1" spans="1:4" ht="15.75">
      <c r="A1" s="127" t="s">
        <v>44</v>
      </c>
      <c r="B1" s="127"/>
      <c r="C1" s="127"/>
      <c r="D1" s="127"/>
    </row>
    <row r="2" spans="1:4" ht="15.75">
      <c r="A2" s="127" t="s">
        <v>94</v>
      </c>
      <c r="B2" s="127"/>
      <c r="C2" s="127"/>
      <c r="D2" s="127"/>
    </row>
    <row r="3" spans="1:4" ht="15.75">
      <c r="A3" s="128" t="s">
        <v>97</v>
      </c>
      <c r="B3" s="129"/>
      <c r="C3" s="129"/>
      <c r="D3" s="129"/>
    </row>
    <row r="4" spans="1:4" ht="15.75">
      <c r="A4" s="87"/>
      <c r="B4" s="87"/>
      <c r="C4" s="87"/>
      <c r="D4" s="88"/>
    </row>
    <row r="5" spans="1:4" ht="28.5" customHeight="1">
      <c r="A5" s="135" t="s">
        <v>45</v>
      </c>
      <c r="B5" s="130" t="s">
        <v>46</v>
      </c>
      <c r="C5" s="133" t="s">
        <v>47</v>
      </c>
      <c r="D5" s="134"/>
    </row>
    <row r="6" spans="1:4" ht="28.5" customHeight="1">
      <c r="A6" s="136"/>
      <c r="B6" s="131"/>
      <c r="C6" s="130" t="s">
        <v>48</v>
      </c>
      <c r="D6" s="130" t="s">
        <v>49</v>
      </c>
    </row>
    <row r="7" spans="1:4" ht="36" customHeight="1">
      <c r="A7" s="137"/>
      <c r="B7" s="132"/>
      <c r="C7" s="132"/>
      <c r="D7" s="132"/>
    </row>
    <row r="8" spans="1:4" ht="24" customHeight="1">
      <c r="A8" s="89" t="s">
        <v>50</v>
      </c>
      <c r="B8" s="89"/>
      <c r="C8" s="89"/>
      <c r="D8" s="89"/>
    </row>
    <row r="9" spans="1:4" ht="15.75">
      <c r="A9" s="90" t="s">
        <v>51</v>
      </c>
      <c r="B9" s="35">
        <f>'[2]borsod'!$J44</f>
        <v>31464</v>
      </c>
      <c r="C9" s="36">
        <f>B9/$B$11*100</f>
        <v>54.627845200270855</v>
      </c>
      <c r="D9" s="36">
        <f>'[2]borsod'!$J3/'[2]borsod'!$J$5*100</f>
        <v>53.85464651463814</v>
      </c>
    </row>
    <row r="10" spans="1:4" s="92" customFormat="1" ht="15.75">
      <c r="A10" s="91" t="s">
        <v>52</v>
      </c>
      <c r="B10" s="38">
        <f>'[2]borsod'!$J45</f>
        <v>26133</v>
      </c>
      <c r="C10" s="39">
        <f>B10/$B$11*100</f>
        <v>45.37215479972915</v>
      </c>
      <c r="D10" s="39">
        <f>'[2]borsod'!$J4/'[2]borsod'!$J$5*100</f>
        <v>46.14535348536186</v>
      </c>
    </row>
    <row r="11" spans="1:4" s="94" customFormat="1" ht="20.25" customHeight="1">
      <c r="A11" s="93" t="s">
        <v>53</v>
      </c>
      <c r="B11" s="42">
        <f>'[2]borsod'!$J46</f>
        <v>57597</v>
      </c>
      <c r="C11" s="43">
        <f>B11/$B$11*100</f>
        <v>100</v>
      </c>
      <c r="D11" s="43">
        <f>SUM(D9:D10)</f>
        <v>100</v>
      </c>
    </row>
    <row r="12" spans="1:4" s="92" customFormat="1" ht="24" customHeight="1">
      <c r="A12" s="95" t="s">
        <v>54</v>
      </c>
      <c r="B12" s="38"/>
      <c r="C12" s="39"/>
      <c r="D12" s="39"/>
    </row>
    <row r="13" spans="1:4" ht="15.75">
      <c r="A13" s="90" t="s">
        <v>55</v>
      </c>
      <c r="B13" s="35">
        <f>'[2]borsod'!$J48</f>
        <v>20357.259022596652</v>
      </c>
      <c r="C13" s="36">
        <f aca="true" t="shared" si="0" ref="C13:C18">B13/$B$11*100</f>
        <v>35.344304430086034</v>
      </c>
      <c r="D13" s="36">
        <f>'[2]borsod'!$J7/'[2]borsod'!$J$5*100</f>
        <v>35.832032588418926</v>
      </c>
    </row>
    <row r="14" spans="1:4" s="92" customFormat="1" ht="15.75">
      <c r="A14" s="91" t="s">
        <v>56</v>
      </c>
      <c r="B14" s="38">
        <f>'[2]borsod'!$J49</f>
        <v>8601.615303609038</v>
      </c>
      <c r="C14" s="39">
        <f t="shared" si="0"/>
        <v>14.934137721772034</v>
      </c>
      <c r="D14" s="39">
        <f>'[2]borsod'!$J8/'[2]borsod'!$J$5*100</f>
        <v>14.801842616210454</v>
      </c>
    </row>
    <row r="15" spans="1:4" ht="15.75">
      <c r="A15" s="90" t="s">
        <v>57</v>
      </c>
      <c r="B15" s="35">
        <f>'[2]borsod'!$J50</f>
        <v>20526.885713775748</v>
      </c>
      <c r="C15" s="36">
        <f t="shared" si="0"/>
        <v>35.638810552243605</v>
      </c>
      <c r="D15" s="36">
        <f>'[2]borsod'!$J9/'[2]borsod'!$J$5*100</f>
        <v>34.069364601972055</v>
      </c>
    </row>
    <row r="16" spans="1:4" s="92" customFormat="1" ht="15.75">
      <c r="A16" s="91" t="s">
        <v>58</v>
      </c>
      <c r="B16" s="38">
        <f>'[2]borsod'!$J51</f>
        <v>49485.76003998144</v>
      </c>
      <c r="C16" s="39">
        <f t="shared" si="0"/>
        <v>85.91725270410167</v>
      </c>
      <c r="D16" s="39">
        <f>'[2]borsod'!$J10/'[2]borsod'!$J$5*100</f>
        <v>84.70323980660143</v>
      </c>
    </row>
    <row r="17" spans="1:4" ht="15.75">
      <c r="A17" s="90" t="s">
        <v>59</v>
      </c>
      <c r="B17" s="35">
        <f>'[2]borsod'!$J52</f>
        <v>8111.239960018563</v>
      </c>
      <c r="C17" s="36">
        <f t="shared" si="0"/>
        <v>14.082747295898331</v>
      </c>
      <c r="D17" s="36">
        <f>'[2]borsod'!$J11/'[2]borsod'!$J$5*100</f>
        <v>15.296760193398562</v>
      </c>
    </row>
    <row r="18" spans="1:4" s="97" customFormat="1" ht="20.25" customHeight="1">
      <c r="A18" s="96" t="s">
        <v>53</v>
      </c>
      <c r="B18" s="47">
        <f>'[2]borsod'!$J53</f>
        <v>57597</v>
      </c>
      <c r="C18" s="48">
        <f t="shared" si="0"/>
        <v>100</v>
      </c>
      <c r="D18" s="48">
        <f>SUM(D16:D17)</f>
        <v>100</v>
      </c>
    </row>
    <row r="19" spans="1:4" ht="24" customHeight="1">
      <c r="A19" s="98" t="s">
        <v>60</v>
      </c>
      <c r="B19" s="35"/>
      <c r="C19" s="36"/>
      <c r="D19" s="36"/>
    </row>
    <row r="20" spans="1:5" s="92" customFormat="1" ht="15.75">
      <c r="A20" s="91" t="s">
        <v>61</v>
      </c>
      <c r="B20" s="38">
        <f>'[2]borsod'!$J55</f>
        <v>2481</v>
      </c>
      <c r="C20" s="39">
        <f aca="true" t="shared" si="1" ref="C20:C26">B20/$B$11*100</f>
        <v>4.30751601645919</v>
      </c>
      <c r="D20" s="39">
        <f>'[2]borsod'!$J14/'[2]borsod'!$J$5*100</f>
        <v>4.602733467849393</v>
      </c>
      <c r="E20" s="99"/>
    </row>
    <row r="21" spans="1:4" ht="15.75">
      <c r="A21" s="90" t="s">
        <v>62</v>
      </c>
      <c r="B21" s="35">
        <f>'[2]borsod'!$J56</f>
        <v>8832</v>
      </c>
      <c r="C21" s="36">
        <f t="shared" si="1"/>
        <v>15.334131986040939</v>
      </c>
      <c r="D21" s="36">
        <f>'[2]borsod'!$J15/'[2]borsod'!$J$5*100</f>
        <v>15.561350744279896</v>
      </c>
    </row>
    <row r="22" spans="1:4" s="92" customFormat="1" ht="15.75">
      <c r="A22" s="91" t="s">
        <v>63</v>
      </c>
      <c r="B22" s="38">
        <f>'[2]borsod'!$J57</f>
        <v>15789</v>
      </c>
      <c r="C22" s="39">
        <f t="shared" si="1"/>
        <v>27.412886087817075</v>
      </c>
      <c r="D22" s="39">
        <f>'[2]borsod'!$J16/'[2]borsod'!$J$5*100</f>
        <v>26.710320935013517</v>
      </c>
    </row>
    <row r="23" spans="1:4" ht="15.75">
      <c r="A23" s="90" t="s">
        <v>64</v>
      </c>
      <c r="B23" s="35">
        <f>'[2]borsod'!$J58</f>
        <v>14228</v>
      </c>
      <c r="C23" s="36">
        <f t="shared" si="1"/>
        <v>24.70267548657048</v>
      </c>
      <c r="D23" s="36">
        <f>'[2]borsod'!$J17/'[2]borsod'!$J$5*100</f>
        <v>25.063768226291543</v>
      </c>
    </row>
    <row r="24" spans="1:4" s="92" customFormat="1" ht="15.75">
      <c r="A24" s="91" t="s">
        <v>65</v>
      </c>
      <c r="B24" s="38">
        <f>'[2]borsod'!$J59</f>
        <v>12897</v>
      </c>
      <c r="C24" s="39">
        <f t="shared" si="1"/>
        <v>22.391791239127038</v>
      </c>
      <c r="D24" s="39">
        <f>'[2]borsod'!$J18/'[2]borsod'!$J$5*100</f>
        <v>22.39121330947577</v>
      </c>
    </row>
    <row r="25" spans="1:4" ht="15.75">
      <c r="A25" s="90" t="s">
        <v>66</v>
      </c>
      <c r="B25" s="35">
        <f>'[2]borsod'!$J60</f>
        <v>3370</v>
      </c>
      <c r="C25" s="36">
        <f t="shared" si="1"/>
        <v>5.850999183985277</v>
      </c>
      <c r="D25" s="36">
        <f>'[2]borsod'!$J19/'[2]borsod'!$J$5*100</f>
        <v>5.670613317089885</v>
      </c>
    </row>
    <row r="26" spans="1:4" s="97" customFormat="1" ht="22.5" customHeight="1">
      <c r="A26" s="96" t="s">
        <v>53</v>
      </c>
      <c r="B26" s="47">
        <f>'[2]borsod'!$J61</f>
        <v>57597</v>
      </c>
      <c r="C26" s="48">
        <f t="shared" si="1"/>
        <v>100</v>
      </c>
      <c r="D26" s="48">
        <f>SUM(D20:D25)</f>
        <v>100.00000000000001</v>
      </c>
    </row>
    <row r="27" spans="1:4" ht="23.25" customHeight="1">
      <c r="A27" s="98" t="s">
        <v>96</v>
      </c>
      <c r="B27" s="35"/>
      <c r="C27" s="36"/>
      <c r="D27" s="36">
        <f>'[2]borsod'!$J21/'[2]borsod'!$J$5*100</f>
        <v>0</v>
      </c>
    </row>
    <row r="28" spans="1:4" s="92" customFormat="1" ht="15.75">
      <c r="A28" s="91" t="s">
        <v>67</v>
      </c>
      <c r="B28" s="38">
        <f>'[2]borsod'!$J63</f>
        <v>6249</v>
      </c>
      <c r="C28" s="39">
        <f aca="true" t="shared" si="2" ref="C28:C34">B28/$B$11*100</f>
        <v>10.849523412677744</v>
      </c>
      <c r="D28" s="39">
        <f>'[2]borsod'!$J22/'[2]borsod'!$J$5*100</f>
        <v>10.690219667263106</v>
      </c>
    </row>
    <row r="29" spans="1:4" ht="15.75">
      <c r="A29" s="90" t="s">
        <v>68</v>
      </c>
      <c r="B29" s="35">
        <f>'[2]borsod'!$J64</f>
        <v>21560</v>
      </c>
      <c r="C29" s="36">
        <f t="shared" si="2"/>
        <v>37.43250516519957</v>
      </c>
      <c r="D29" s="36">
        <f>'[2]borsod'!$J23/'[2]borsod'!$J$5*100</f>
        <v>37.25016179997716</v>
      </c>
    </row>
    <row r="30" spans="1:4" s="92" customFormat="1" ht="15.75">
      <c r="A30" s="91" t="s">
        <v>69</v>
      </c>
      <c r="B30" s="38">
        <f>'[2]borsod'!$J65</f>
        <v>17139</v>
      </c>
      <c r="C30" s="39">
        <f t="shared" si="2"/>
        <v>29.756758164487735</v>
      </c>
      <c r="D30" s="39">
        <f>'[2]borsod'!$J24/'[2]borsod'!$J$5*100</f>
        <v>30.16522632961511</v>
      </c>
    </row>
    <row r="31" spans="1:4" ht="15.75">
      <c r="A31" s="90" t="s">
        <v>70</v>
      </c>
      <c r="B31" s="35">
        <f>'[2]borsod'!$J66</f>
        <v>6900</v>
      </c>
      <c r="C31" s="36">
        <f t="shared" si="2"/>
        <v>11.979790614094483</v>
      </c>
      <c r="D31" s="36">
        <f>'[2]borsod'!$J25/'[2]borsod'!$J$5*100</f>
        <v>11.657212471922945</v>
      </c>
    </row>
    <row r="32" spans="1:4" s="92" customFormat="1" ht="15.75">
      <c r="A32" s="91" t="s">
        <v>71</v>
      </c>
      <c r="B32" s="38">
        <f>'[2]borsod'!$J67</f>
        <v>3894</v>
      </c>
      <c r="C32" s="39">
        <f t="shared" si="2"/>
        <v>6.760768790041148</v>
      </c>
      <c r="D32" s="39">
        <f>'[2]borsod'!$J26/'[2]borsod'!$J$5*100</f>
        <v>6.885064910343777</v>
      </c>
    </row>
    <row r="33" spans="1:4" ht="15.75">
      <c r="A33" s="90" t="s">
        <v>72</v>
      </c>
      <c r="B33" s="35">
        <f>'[2]borsod'!$J68</f>
        <v>1855</v>
      </c>
      <c r="C33" s="36">
        <f t="shared" si="2"/>
        <v>3.220653853499314</v>
      </c>
      <c r="D33" s="36">
        <f>'[2]borsod'!$J27/'[2]borsod'!$J$5*100</f>
        <v>3.3521148208779077</v>
      </c>
    </row>
    <row r="34" spans="1:4" s="97" customFormat="1" ht="21" customHeight="1">
      <c r="A34" s="96" t="s">
        <v>53</v>
      </c>
      <c r="B34" s="47">
        <f>'[2]borsod'!$J69</f>
        <v>57597</v>
      </c>
      <c r="C34" s="48">
        <f t="shared" si="2"/>
        <v>100</v>
      </c>
      <c r="D34" s="48">
        <f>SUM(D27:D33)</f>
        <v>99.99999999999999</v>
      </c>
    </row>
    <row r="35" spans="1:4" ht="25.5" customHeight="1">
      <c r="A35" s="98" t="s">
        <v>73</v>
      </c>
      <c r="B35" s="35"/>
      <c r="C35" s="36"/>
      <c r="D35" s="36"/>
    </row>
    <row r="36" spans="1:4" s="92" customFormat="1" ht="15.75">
      <c r="A36" s="91" t="s">
        <v>74</v>
      </c>
      <c r="B36" s="38">
        <f>'[2]borsod'!$J71</f>
        <v>867</v>
      </c>
      <c r="C36" s="39">
        <f aca="true" t="shared" si="3" ref="C36:C47">B36/$B$11*100</f>
        <v>1.505286733684046</v>
      </c>
      <c r="D36" s="39">
        <f>'[2]borsod'!$J30/'[2]borsod'!$J$5*100</f>
        <v>1.7588609281608103</v>
      </c>
    </row>
    <row r="37" spans="1:4" ht="15.75">
      <c r="A37" s="90" t="s">
        <v>75</v>
      </c>
      <c r="B37" s="35">
        <f>'[2]borsod'!$J72</f>
        <v>3201</v>
      </c>
      <c r="C37" s="36">
        <f t="shared" si="3"/>
        <v>5.557581124016876</v>
      </c>
      <c r="D37" s="36">
        <f>'[2]borsod'!$J31/'[2]borsod'!$J$5*100</f>
        <v>6.256900293143489</v>
      </c>
    </row>
    <row r="38" spans="1:4" s="92" customFormat="1" ht="15.75">
      <c r="A38" s="91" t="s">
        <v>76</v>
      </c>
      <c r="B38" s="38">
        <f>'[2]borsod'!$J73</f>
        <v>1720</v>
      </c>
      <c r="C38" s="39">
        <f t="shared" si="3"/>
        <v>2.986266645832248</v>
      </c>
      <c r="D38" s="39">
        <f>'[2]borsod'!$J32/'[2]borsod'!$J$5*100</f>
        <v>3.100848973997792</v>
      </c>
    </row>
    <row r="39" spans="1:4" ht="15.75">
      <c r="A39" s="90" t="s">
        <v>77</v>
      </c>
      <c r="B39" s="35">
        <f>'[2]borsod'!$J74</f>
        <v>3223</v>
      </c>
      <c r="C39" s="36">
        <f t="shared" si="3"/>
        <v>5.595777557858916</v>
      </c>
      <c r="D39" s="36">
        <f>'[2]borsod'!$J33/'[2]borsod'!$J$5*100</f>
        <v>6.1522061902767735</v>
      </c>
    </row>
    <row r="40" spans="1:4" s="92" customFormat="1" ht="15.75">
      <c r="A40" s="91" t="s">
        <v>78</v>
      </c>
      <c r="B40" s="38">
        <f>'[2]borsod'!$J75</f>
        <v>48586</v>
      </c>
      <c r="C40" s="39">
        <f t="shared" si="3"/>
        <v>84.35508793860791</v>
      </c>
      <c r="D40" s="39">
        <f>'[2]borsod'!$J34/'[2]borsod'!$J$5*100</f>
        <v>82.73118361442113</v>
      </c>
    </row>
    <row r="41" spans="1:4" s="94" customFormat="1" ht="23.25" customHeight="1">
      <c r="A41" s="93" t="s">
        <v>53</v>
      </c>
      <c r="B41" s="42">
        <f>'[2]borsod'!$J76</f>
        <v>57597</v>
      </c>
      <c r="C41" s="43">
        <f t="shared" si="3"/>
        <v>100</v>
      </c>
      <c r="D41" s="43">
        <f>SUM(D36:D40)</f>
        <v>100</v>
      </c>
    </row>
    <row r="42" spans="1:4" ht="15.75">
      <c r="A42" s="100" t="s">
        <v>74</v>
      </c>
      <c r="B42" s="38">
        <f>'[2]borsod'!$J77</f>
        <v>5682</v>
      </c>
      <c r="C42" s="39">
        <f t="shared" si="3"/>
        <v>9.865097140476067</v>
      </c>
      <c r="D42" s="39">
        <f>'[2]borsod'!$J36/'[2]borsod'!$J$5*100</f>
        <v>11.091864316442685</v>
      </c>
    </row>
    <row r="43" spans="1:4" ht="15.75">
      <c r="A43" s="90" t="s">
        <v>79</v>
      </c>
      <c r="B43" s="35">
        <f>'[2]borsod'!$J78</f>
        <v>16425</v>
      </c>
      <c r="C43" s="36">
        <f t="shared" si="3"/>
        <v>28.517110266159694</v>
      </c>
      <c r="D43" s="36">
        <f>'[2]borsod'!$J37/'[2]borsod'!$J$5*100</f>
        <v>33.892336391670156</v>
      </c>
    </row>
    <row r="44" spans="1:4" ht="15.75">
      <c r="A44" s="100" t="s">
        <v>80</v>
      </c>
      <c r="B44" s="38">
        <f>'[2]borsod'!$J79</f>
        <v>11747</v>
      </c>
      <c r="C44" s="39">
        <f t="shared" si="3"/>
        <v>20.39515947011129</v>
      </c>
      <c r="D44" s="39">
        <f>'[2]borsod'!$J38/'[2]borsod'!$J$5*100</f>
        <v>19.02006319716755</v>
      </c>
    </row>
    <row r="45" spans="1:4" ht="15.75">
      <c r="A45" s="90" t="s">
        <v>81</v>
      </c>
      <c r="B45" s="35">
        <f>'[2]borsod'!$J80</f>
        <v>11790</v>
      </c>
      <c r="C45" s="36">
        <f t="shared" si="3"/>
        <v>20.469816136257098</v>
      </c>
      <c r="D45" s="36">
        <f>'[2]borsod'!$J39/'[2]borsod'!$J$5*100</f>
        <v>16.132409487189246</v>
      </c>
    </row>
    <row r="46" spans="1:4" s="92" customFormat="1" ht="15.75">
      <c r="A46" s="91" t="s">
        <v>82</v>
      </c>
      <c r="B46" s="38">
        <f>'[2]borsod'!$J81</f>
        <v>11953</v>
      </c>
      <c r="C46" s="39">
        <f t="shared" si="3"/>
        <v>20.75281698699585</v>
      </c>
      <c r="D46" s="39">
        <f>'[2]borsod'!$J40/'[2]borsod'!$J$5*100</f>
        <v>19.86332660753036</v>
      </c>
    </row>
    <row r="47" spans="1:4" s="94" customFormat="1" ht="22.5" customHeight="1">
      <c r="A47" s="101" t="s">
        <v>53</v>
      </c>
      <c r="B47" s="54">
        <f>'[2]borsod'!$J82</f>
        <v>57597</v>
      </c>
      <c r="C47" s="55">
        <f t="shared" si="3"/>
        <v>100</v>
      </c>
      <c r="D47" s="55">
        <f>SUM(D42:D46)</f>
        <v>100</v>
      </c>
    </row>
    <row r="48" spans="3:4" ht="15.75">
      <c r="C48" s="102"/>
      <c r="D48" s="102"/>
    </row>
    <row r="49" spans="3:4" ht="15.75">
      <c r="C49" s="102"/>
      <c r="D49" s="102"/>
    </row>
    <row r="50" spans="3:4" ht="15.75">
      <c r="C50" s="102"/>
      <c r="D50" s="102"/>
    </row>
    <row r="51" spans="3:4" ht="15.75">
      <c r="C51" s="102"/>
      <c r="D51" s="102"/>
    </row>
    <row r="52" spans="3:4" ht="15.75">
      <c r="C52" s="102"/>
      <c r="D52" s="102"/>
    </row>
    <row r="53" spans="3:4" ht="15.75">
      <c r="C53" s="102"/>
      <c r="D53" s="102"/>
    </row>
    <row r="54" spans="3:4" ht="15.75">
      <c r="C54" s="102"/>
      <c r="D54" s="102"/>
    </row>
    <row r="55" spans="3:4" ht="15.75">
      <c r="C55" s="102"/>
      <c r="D55" s="102"/>
    </row>
    <row r="56" spans="3:4" ht="15.75">
      <c r="C56" s="102"/>
      <c r="D56" s="102"/>
    </row>
    <row r="57" spans="3:4" ht="15.75">
      <c r="C57" s="102"/>
      <c r="D57" s="102"/>
    </row>
    <row r="58" spans="3:4" ht="15.75">
      <c r="C58" s="102"/>
      <c r="D58" s="102"/>
    </row>
    <row r="59" spans="3:4" ht="15.75">
      <c r="C59" s="102"/>
      <c r="D59" s="102"/>
    </row>
    <row r="60" spans="3:4" ht="15.75">
      <c r="C60" s="102"/>
      <c r="D60" s="102"/>
    </row>
    <row r="61" spans="3:4" ht="15.75">
      <c r="C61" s="102"/>
      <c r="D61" s="102"/>
    </row>
    <row r="62" spans="3:4" ht="15.75">
      <c r="C62" s="102"/>
      <c r="D62" s="102"/>
    </row>
    <row r="63" spans="3:4" ht="15.75">
      <c r="C63" s="102"/>
      <c r="D63" s="102"/>
    </row>
    <row r="64" spans="3:4" ht="15.75">
      <c r="C64" s="102"/>
      <c r="D64" s="102"/>
    </row>
    <row r="65" spans="3:4" ht="15.75">
      <c r="C65" s="102"/>
      <c r="D65" s="102"/>
    </row>
    <row r="66" spans="3:4" ht="15.75">
      <c r="C66" s="102"/>
      <c r="D66" s="102"/>
    </row>
    <row r="67" spans="3:4" ht="15.75">
      <c r="C67" s="102"/>
      <c r="D67" s="102"/>
    </row>
    <row r="68" spans="3:4" ht="15.75">
      <c r="C68" s="102"/>
      <c r="D68" s="102"/>
    </row>
    <row r="69" spans="3:4" ht="15.75">
      <c r="C69" s="102"/>
      <c r="D69" s="102"/>
    </row>
    <row r="70" spans="3:4" ht="15.75">
      <c r="C70" s="102"/>
      <c r="D70" s="102"/>
    </row>
    <row r="71" spans="3:4" ht="15.75">
      <c r="C71" s="102"/>
      <c r="D71" s="102"/>
    </row>
    <row r="72" spans="3:4" ht="15.75">
      <c r="C72" s="102"/>
      <c r="D72" s="102"/>
    </row>
    <row r="73" spans="3:4" ht="15.75">
      <c r="C73" s="102"/>
      <c r="D73" s="102"/>
    </row>
    <row r="74" spans="3:4" ht="15.75">
      <c r="C74" s="102"/>
      <c r="D74" s="102"/>
    </row>
    <row r="75" spans="3:4" ht="15.75">
      <c r="C75" s="102"/>
      <c r="D75" s="102"/>
    </row>
    <row r="76" spans="3:4" ht="15.75">
      <c r="C76" s="102"/>
      <c r="D76" s="102"/>
    </row>
    <row r="77" spans="3:4" ht="15.75">
      <c r="C77" s="102"/>
      <c r="D77" s="102"/>
    </row>
    <row r="78" spans="3:4" ht="15.75">
      <c r="C78" s="102"/>
      <c r="D78" s="102"/>
    </row>
    <row r="79" spans="3:4" ht="15.75">
      <c r="C79" s="102"/>
      <c r="D79" s="102"/>
    </row>
    <row r="80" spans="3:4" ht="15.75">
      <c r="C80" s="102"/>
      <c r="D80" s="102"/>
    </row>
    <row r="81" spans="3:4" ht="15.75">
      <c r="C81" s="102"/>
      <c r="D81" s="102"/>
    </row>
    <row r="82" spans="3:4" ht="15.75">
      <c r="C82" s="102"/>
      <c r="D82" s="102"/>
    </row>
    <row r="83" spans="3:4" ht="15.75">
      <c r="C83" s="102"/>
      <c r="D83" s="102"/>
    </row>
    <row r="84" spans="3:4" ht="15.75">
      <c r="C84" s="102"/>
      <c r="D84" s="102"/>
    </row>
    <row r="85" spans="3:4" ht="15.75">
      <c r="C85" s="102"/>
      <c r="D85" s="102"/>
    </row>
    <row r="86" spans="3:4" ht="15.75">
      <c r="C86" s="102"/>
      <c r="D86" s="102"/>
    </row>
    <row r="87" spans="3:4" ht="15.75">
      <c r="C87" s="102"/>
      <c r="D87" s="102"/>
    </row>
    <row r="88" spans="3:4" ht="15.75">
      <c r="C88" s="102"/>
      <c r="D88" s="102"/>
    </row>
    <row r="89" spans="3:4" ht="15.75">
      <c r="C89" s="102"/>
      <c r="D89" s="102"/>
    </row>
    <row r="90" spans="3:4" ht="15.75">
      <c r="C90" s="102"/>
      <c r="D90" s="102"/>
    </row>
    <row r="91" spans="3:4" ht="15.75">
      <c r="C91" s="102"/>
      <c r="D91" s="102"/>
    </row>
    <row r="92" spans="3:4" ht="15.75">
      <c r="C92" s="102"/>
      <c r="D92" s="102"/>
    </row>
    <row r="93" spans="3:4" ht="15.75">
      <c r="C93" s="102"/>
      <c r="D93" s="102"/>
    </row>
    <row r="94" spans="3:4" ht="15.75">
      <c r="C94" s="102"/>
      <c r="D94" s="102"/>
    </row>
    <row r="95" spans="3:4" ht="15.75">
      <c r="C95" s="102"/>
      <c r="D95" s="102"/>
    </row>
    <row r="96" spans="3:4" ht="15.75">
      <c r="C96" s="102"/>
      <c r="D96" s="102"/>
    </row>
    <row r="97" spans="3:4" ht="15.75">
      <c r="C97" s="102"/>
      <c r="D97" s="102"/>
    </row>
    <row r="98" spans="3:4" ht="15.75">
      <c r="C98" s="102"/>
      <c r="D98" s="102"/>
    </row>
    <row r="99" spans="3:4" ht="15.75">
      <c r="C99" s="102"/>
      <c r="D99" s="102"/>
    </row>
    <row r="100" spans="3:4" ht="15.75">
      <c r="C100" s="102"/>
      <c r="D100" s="102"/>
    </row>
    <row r="101" spans="3:4" ht="15.75">
      <c r="C101" s="102"/>
      <c r="D101" s="102"/>
    </row>
    <row r="102" spans="3:4" ht="15.75">
      <c r="C102" s="102"/>
      <c r="D102" s="102"/>
    </row>
    <row r="103" spans="3:4" ht="15.75">
      <c r="C103" s="102"/>
      <c r="D103" s="102"/>
    </row>
    <row r="104" spans="3:4" ht="15.75">
      <c r="C104" s="102"/>
      <c r="D104" s="102"/>
    </row>
    <row r="105" spans="3:4" ht="15.75">
      <c r="C105" s="102"/>
      <c r="D105" s="102"/>
    </row>
    <row r="106" spans="3:4" ht="15.75">
      <c r="C106" s="102"/>
      <c r="D106" s="102"/>
    </row>
    <row r="107" spans="3:4" ht="15.75">
      <c r="C107" s="102"/>
      <c r="D107" s="102"/>
    </row>
    <row r="108" spans="3:4" ht="15.75">
      <c r="C108" s="102"/>
      <c r="D108" s="102"/>
    </row>
    <row r="109" spans="3:4" ht="15.75">
      <c r="C109" s="102"/>
      <c r="D109" s="102"/>
    </row>
    <row r="110" spans="3:4" ht="15.75">
      <c r="C110" s="102"/>
      <c r="D110" s="102"/>
    </row>
    <row r="111" spans="3:4" ht="15.75">
      <c r="C111" s="102"/>
      <c r="D111" s="102"/>
    </row>
    <row r="112" spans="3:4" ht="15.75">
      <c r="C112" s="102"/>
      <c r="D112" s="102"/>
    </row>
    <row r="113" spans="3:4" ht="15.75">
      <c r="C113" s="102"/>
      <c r="D113" s="102"/>
    </row>
    <row r="114" spans="3:4" ht="15.75">
      <c r="C114" s="102"/>
      <c r="D114" s="102"/>
    </row>
    <row r="115" spans="3:4" ht="15.75">
      <c r="C115" s="102"/>
      <c r="D115" s="102"/>
    </row>
    <row r="116" spans="3:4" ht="15.75">
      <c r="C116" s="102"/>
      <c r="D116" s="102"/>
    </row>
    <row r="117" spans="3:4" ht="15.75">
      <c r="C117" s="102"/>
      <c r="D117" s="102"/>
    </row>
    <row r="118" spans="3:4" ht="15.75">
      <c r="C118" s="102"/>
      <c r="D118" s="102"/>
    </row>
    <row r="119" spans="3:4" ht="15.75">
      <c r="C119" s="102"/>
      <c r="D119" s="102"/>
    </row>
    <row r="120" spans="3:4" ht="15.75">
      <c r="C120" s="102"/>
      <c r="D120" s="102"/>
    </row>
    <row r="121" spans="3:4" ht="15.75">
      <c r="C121" s="102"/>
      <c r="D121" s="102"/>
    </row>
    <row r="122" spans="3:4" ht="15.75">
      <c r="C122" s="102"/>
      <c r="D122" s="102"/>
    </row>
    <row r="123" spans="3:4" ht="15.75">
      <c r="C123" s="102"/>
      <c r="D123" s="102"/>
    </row>
    <row r="124" spans="3:4" ht="15.75">
      <c r="C124" s="102"/>
      <c r="D124" s="102"/>
    </row>
    <row r="125" spans="3:4" ht="15.75">
      <c r="C125" s="102"/>
      <c r="D125" s="102"/>
    </row>
    <row r="126" spans="3:4" ht="15.75">
      <c r="C126" s="102"/>
      <c r="D126" s="102"/>
    </row>
    <row r="127" spans="3:4" ht="15.75">
      <c r="C127" s="102"/>
      <c r="D127" s="102"/>
    </row>
    <row r="128" spans="3:4" ht="15.75">
      <c r="C128" s="102"/>
      <c r="D128" s="102"/>
    </row>
    <row r="129" spans="3:4" ht="15.75">
      <c r="C129" s="102"/>
      <c r="D129" s="102"/>
    </row>
    <row r="130" spans="3:4" ht="15.75">
      <c r="C130" s="102"/>
      <c r="D130" s="102"/>
    </row>
    <row r="131" spans="3:4" ht="15.75">
      <c r="C131" s="102"/>
      <c r="D131" s="102"/>
    </row>
    <row r="132" spans="3:4" ht="15.75">
      <c r="C132" s="102"/>
      <c r="D132" s="102"/>
    </row>
    <row r="133" spans="3:4" ht="15.75">
      <c r="C133" s="102"/>
      <c r="D133" s="102"/>
    </row>
    <row r="134" spans="3:4" ht="15.75">
      <c r="C134" s="102"/>
      <c r="D134" s="102"/>
    </row>
    <row r="135" spans="3:4" ht="15.75">
      <c r="C135" s="102"/>
      <c r="D135" s="102"/>
    </row>
    <row r="136" spans="3:4" ht="15.75">
      <c r="C136" s="102"/>
      <c r="D136" s="102"/>
    </row>
    <row r="137" spans="3:4" ht="15.75">
      <c r="C137" s="102"/>
      <c r="D137" s="102"/>
    </row>
    <row r="138" spans="3:4" ht="15.75">
      <c r="C138" s="102"/>
      <c r="D138" s="102"/>
    </row>
    <row r="139" spans="3:4" ht="15.75">
      <c r="C139" s="102"/>
      <c r="D139" s="102"/>
    </row>
    <row r="140" spans="3:4" ht="15.75">
      <c r="C140" s="102"/>
      <c r="D140" s="102"/>
    </row>
    <row r="141" spans="3:4" ht="15.75">
      <c r="C141" s="102"/>
      <c r="D141" s="102"/>
    </row>
    <row r="142" spans="3:4" ht="15.75">
      <c r="C142" s="102"/>
      <c r="D142" s="102"/>
    </row>
    <row r="143" spans="3:4" ht="15.75">
      <c r="C143" s="102"/>
      <c r="D143" s="102"/>
    </row>
    <row r="144" spans="3:4" ht="15.75">
      <c r="C144" s="102"/>
      <c r="D144" s="102"/>
    </row>
    <row r="145" spans="3:4" ht="15.75">
      <c r="C145" s="102"/>
      <c r="D145" s="102"/>
    </row>
    <row r="146" spans="3:4" ht="15.75">
      <c r="C146" s="102"/>
      <c r="D146" s="102"/>
    </row>
    <row r="147" spans="3:4" ht="15.75">
      <c r="C147" s="102"/>
      <c r="D147" s="102"/>
    </row>
    <row r="148" spans="3:4" ht="15.75">
      <c r="C148" s="102"/>
      <c r="D148" s="102"/>
    </row>
    <row r="149" spans="3:4" ht="15.75">
      <c r="C149" s="102"/>
      <c r="D149" s="102"/>
    </row>
    <row r="150" spans="3:4" ht="15.75">
      <c r="C150" s="102"/>
      <c r="D150" s="102"/>
    </row>
    <row r="151" spans="3:4" ht="15.75">
      <c r="C151" s="102"/>
      <c r="D151" s="102"/>
    </row>
    <row r="152" spans="3:4" ht="15.75">
      <c r="C152" s="102"/>
      <c r="D152" s="102"/>
    </row>
    <row r="153" spans="3:4" ht="15.75">
      <c r="C153" s="102"/>
      <c r="D153" s="102"/>
    </row>
    <row r="154" spans="3:4" ht="15.75">
      <c r="C154" s="102"/>
      <c r="D154" s="102"/>
    </row>
    <row r="155" spans="3:4" ht="15.75">
      <c r="C155" s="102"/>
      <c r="D155" s="102"/>
    </row>
    <row r="156" spans="3:4" ht="15.75">
      <c r="C156" s="102"/>
      <c r="D156" s="102"/>
    </row>
    <row r="157" spans="3:4" ht="15.75">
      <c r="C157" s="102"/>
      <c r="D157" s="102"/>
    </row>
    <row r="158" spans="3:4" ht="15.75">
      <c r="C158" s="102"/>
      <c r="D158" s="102"/>
    </row>
    <row r="159" spans="3:4" ht="15.75">
      <c r="C159" s="102"/>
      <c r="D159" s="102"/>
    </row>
    <row r="160" spans="3:4" ht="15.75">
      <c r="C160" s="102"/>
      <c r="D160" s="102"/>
    </row>
    <row r="161" spans="3:4" ht="15.75">
      <c r="C161" s="102"/>
      <c r="D161" s="102"/>
    </row>
    <row r="162" spans="3:4" ht="15.75">
      <c r="C162" s="102"/>
      <c r="D162" s="102"/>
    </row>
    <row r="163" spans="3:4" ht="15.75">
      <c r="C163" s="102"/>
      <c r="D163" s="102"/>
    </row>
    <row r="164" spans="3:4" ht="15.75">
      <c r="C164" s="102"/>
      <c r="D164" s="102"/>
    </row>
    <row r="165" spans="3:4" ht="15.75">
      <c r="C165" s="102"/>
      <c r="D165" s="102"/>
    </row>
    <row r="166" spans="3:4" ht="15.75">
      <c r="C166" s="102"/>
      <c r="D166" s="102"/>
    </row>
    <row r="167" spans="3:4" ht="15.75">
      <c r="C167" s="102"/>
      <c r="D167" s="102"/>
    </row>
    <row r="168" spans="3:4" ht="15.75">
      <c r="C168" s="102"/>
      <c r="D168" s="102"/>
    </row>
    <row r="169" spans="3:4" ht="15.75">
      <c r="C169" s="102"/>
      <c r="D169" s="102"/>
    </row>
    <row r="170" spans="3:4" ht="15.75">
      <c r="C170" s="102"/>
      <c r="D170" s="102"/>
    </row>
    <row r="171" spans="3:4" ht="15.75">
      <c r="C171" s="102"/>
      <c r="D171" s="102"/>
    </row>
    <row r="172" spans="3:4" ht="15.75">
      <c r="C172" s="102"/>
      <c r="D172" s="102"/>
    </row>
    <row r="173" spans="3:4" ht="15.75">
      <c r="C173" s="102"/>
      <c r="D173" s="102"/>
    </row>
    <row r="174" spans="3:4" ht="15.75">
      <c r="C174" s="102"/>
      <c r="D174" s="102"/>
    </row>
    <row r="175" spans="3:4" ht="15.75">
      <c r="C175" s="102"/>
      <c r="D175" s="102"/>
    </row>
    <row r="176" spans="3:4" ht="15.75">
      <c r="C176" s="102"/>
      <c r="D176" s="102"/>
    </row>
    <row r="177" spans="3:4" ht="15.75">
      <c r="C177" s="102"/>
      <c r="D177" s="102"/>
    </row>
    <row r="178" spans="3:4" ht="15.75">
      <c r="C178" s="102"/>
      <c r="D178" s="102"/>
    </row>
    <row r="179" spans="3:4" ht="15.75">
      <c r="C179" s="102"/>
      <c r="D179" s="102"/>
    </row>
    <row r="180" spans="3:4" ht="15.75">
      <c r="C180" s="102"/>
      <c r="D180" s="102"/>
    </row>
    <row r="181" spans="3:4" ht="15.75">
      <c r="C181" s="102"/>
      <c r="D181" s="102"/>
    </row>
    <row r="182" spans="3:4" ht="15.75">
      <c r="C182" s="102"/>
      <c r="D182" s="102"/>
    </row>
    <row r="183" spans="3:4" ht="15.75">
      <c r="C183" s="102"/>
      <c r="D183" s="102"/>
    </row>
    <row r="184" spans="3:4" ht="15.75">
      <c r="C184" s="102"/>
      <c r="D184" s="102"/>
    </row>
    <row r="185" spans="3:4" ht="15.75">
      <c r="C185" s="102"/>
      <c r="D185" s="102"/>
    </row>
    <row r="186" spans="3:4" ht="15.75">
      <c r="C186" s="102"/>
      <c r="D186" s="102"/>
    </row>
    <row r="187" spans="3:4" ht="15.75">
      <c r="C187" s="102"/>
      <c r="D187" s="102"/>
    </row>
    <row r="188" spans="3:4" ht="15.75">
      <c r="C188" s="102"/>
      <c r="D188" s="102"/>
    </row>
    <row r="189" spans="3:4" ht="15.75">
      <c r="C189" s="102"/>
      <c r="D189" s="102"/>
    </row>
    <row r="190" spans="3:4" ht="15.75">
      <c r="C190" s="102"/>
      <c r="D190" s="102"/>
    </row>
    <row r="191" spans="3:4" ht="15.75">
      <c r="C191" s="102"/>
      <c r="D191" s="102"/>
    </row>
    <row r="192" spans="3:4" ht="15.75">
      <c r="C192" s="102"/>
      <c r="D192" s="102"/>
    </row>
    <row r="193" spans="3:4" ht="15.75">
      <c r="C193" s="102"/>
      <c r="D193" s="102"/>
    </row>
    <row r="194" spans="3:4" ht="15.75">
      <c r="C194" s="102"/>
      <c r="D194" s="102"/>
    </row>
    <row r="195" spans="3:4" ht="15.75">
      <c r="C195" s="102"/>
      <c r="D195" s="102"/>
    </row>
    <row r="196" spans="3:4" ht="15.75">
      <c r="C196" s="102"/>
      <c r="D196" s="102"/>
    </row>
    <row r="197" spans="3:4" ht="15.75">
      <c r="C197" s="102"/>
      <c r="D197" s="102"/>
    </row>
    <row r="198" spans="3:4" ht="15.75">
      <c r="C198" s="102"/>
      <c r="D198" s="102"/>
    </row>
    <row r="199" spans="3:4" ht="15.75">
      <c r="C199" s="102"/>
      <c r="D199" s="102"/>
    </row>
    <row r="200" spans="3:4" ht="15.75">
      <c r="C200" s="102"/>
      <c r="D200" s="102"/>
    </row>
    <row r="201" spans="3:4" ht="15.75">
      <c r="C201" s="102"/>
      <c r="D201" s="102"/>
    </row>
    <row r="202" spans="3:4" ht="15.75">
      <c r="C202" s="102"/>
      <c r="D202" s="102"/>
    </row>
    <row r="203" spans="3:4" ht="15.75">
      <c r="C203" s="102"/>
      <c r="D203" s="102"/>
    </row>
    <row r="204" spans="3:4" ht="15.75">
      <c r="C204" s="102"/>
      <c r="D204" s="102"/>
    </row>
    <row r="205" spans="3:4" ht="15.75">
      <c r="C205" s="102"/>
      <c r="D205" s="102"/>
    </row>
    <row r="206" spans="3:4" ht="15.75">
      <c r="C206" s="102"/>
      <c r="D206" s="102"/>
    </row>
    <row r="207" spans="3:4" ht="15.75">
      <c r="C207" s="102"/>
      <c r="D207" s="102"/>
    </row>
    <row r="208" spans="3:4" ht="15.75">
      <c r="C208" s="102"/>
      <c r="D208" s="102"/>
    </row>
    <row r="209" spans="3:4" ht="15.75">
      <c r="C209" s="102"/>
      <c r="D209" s="102"/>
    </row>
    <row r="210" spans="3:4" ht="15.75">
      <c r="C210" s="102"/>
      <c r="D210" s="102"/>
    </row>
    <row r="211" spans="3:4" ht="15.75">
      <c r="C211" s="102"/>
      <c r="D211" s="102"/>
    </row>
    <row r="212" spans="3:4" ht="15.75">
      <c r="C212" s="102"/>
      <c r="D212" s="102"/>
    </row>
    <row r="213" spans="3:4" ht="15.75">
      <c r="C213" s="102"/>
      <c r="D213" s="102"/>
    </row>
    <row r="214" spans="3:4" ht="15.75">
      <c r="C214" s="102"/>
      <c r="D214" s="102"/>
    </row>
    <row r="215" spans="3:4" ht="15.75">
      <c r="C215" s="102"/>
      <c r="D215" s="102"/>
    </row>
    <row r="216" spans="3:4" ht="15.75">
      <c r="C216" s="102"/>
      <c r="D216" s="102"/>
    </row>
    <row r="217" spans="3:4" ht="15.75">
      <c r="C217" s="102"/>
      <c r="D217" s="102"/>
    </row>
    <row r="218" spans="3:4" ht="15.75">
      <c r="C218" s="102"/>
      <c r="D218" s="102"/>
    </row>
    <row r="219" spans="3:4" ht="15.75">
      <c r="C219" s="102"/>
      <c r="D219" s="102"/>
    </row>
    <row r="220" spans="3:4" ht="15.75">
      <c r="C220" s="102"/>
      <c r="D220" s="102"/>
    </row>
    <row r="221" spans="3:4" ht="15.75">
      <c r="C221" s="102"/>
      <c r="D221" s="102"/>
    </row>
    <row r="222" spans="3:4" ht="15.75">
      <c r="C222" s="102"/>
      <c r="D222" s="102"/>
    </row>
    <row r="223" spans="3:4" ht="15.75">
      <c r="C223" s="102"/>
      <c r="D223" s="102"/>
    </row>
    <row r="224" spans="3:4" ht="15.75">
      <c r="C224" s="102"/>
      <c r="D224" s="102"/>
    </row>
    <row r="225" spans="3:4" ht="15.75">
      <c r="C225" s="102"/>
      <c r="D225" s="102"/>
    </row>
    <row r="226" spans="3:4" ht="15.75">
      <c r="C226" s="102"/>
      <c r="D226" s="102"/>
    </row>
    <row r="227" spans="3:4" ht="15.75">
      <c r="C227" s="102"/>
      <c r="D227" s="102"/>
    </row>
    <row r="228" spans="3:4" ht="15.75">
      <c r="C228" s="102"/>
      <c r="D228" s="102"/>
    </row>
    <row r="229" spans="3:4" ht="15.75">
      <c r="C229" s="102"/>
      <c r="D229" s="102"/>
    </row>
    <row r="230" spans="3:4" ht="15.75">
      <c r="C230" s="102"/>
      <c r="D230" s="102"/>
    </row>
    <row r="231" spans="3:4" ht="15.75">
      <c r="C231" s="102"/>
      <c r="D231" s="102"/>
    </row>
    <row r="232" spans="3:4" ht="15.75">
      <c r="C232" s="102"/>
      <c r="D232" s="102"/>
    </row>
    <row r="233" spans="3:4" ht="15.75">
      <c r="C233" s="102"/>
      <c r="D233" s="102"/>
    </row>
    <row r="234" spans="3:4" ht="15.75">
      <c r="C234" s="102"/>
      <c r="D234" s="102"/>
    </row>
    <row r="235" spans="3:4" ht="15.75">
      <c r="C235" s="102"/>
      <c r="D235" s="102"/>
    </row>
    <row r="236" spans="3:4" ht="15.75">
      <c r="C236" s="102"/>
      <c r="D236" s="102"/>
    </row>
    <row r="237" spans="3:4" ht="15.75">
      <c r="C237" s="102"/>
      <c r="D237" s="102"/>
    </row>
    <row r="238" spans="3:4" ht="15.75">
      <c r="C238" s="102"/>
      <c r="D238" s="102"/>
    </row>
    <row r="239" spans="3:4" ht="15.75">
      <c r="C239" s="102"/>
      <c r="D239" s="102"/>
    </row>
    <row r="240" spans="3:4" ht="15.75">
      <c r="C240" s="102"/>
      <c r="D240" s="102"/>
    </row>
    <row r="241" spans="3:4" ht="15.75">
      <c r="C241" s="102"/>
      <c r="D241" s="102"/>
    </row>
    <row r="242" spans="3:4" ht="15.75">
      <c r="C242" s="102"/>
      <c r="D242" s="102"/>
    </row>
    <row r="243" spans="3:4" ht="15.75">
      <c r="C243" s="102"/>
      <c r="D243" s="102"/>
    </row>
    <row r="244" spans="3:4" ht="15.75">
      <c r="C244" s="102"/>
      <c r="D244" s="102"/>
    </row>
    <row r="245" spans="3:4" ht="15.75">
      <c r="C245" s="102"/>
      <c r="D245" s="102"/>
    </row>
    <row r="246" spans="3:4" ht="15.75">
      <c r="C246" s="102"/>
      <c r="D246" s="102"/>
    </row>
    <row r="247" spans="3:4" ht="15.75">
      <c r="C247" s="102"/>
      <c r="D247" s="102"/>
    </row>
    <row r="248" spans="3:4" ht="15.75">
      <c r="C248" s="102"/>
      <c r="D248" s="102"/>
    </row>
    <row r="249" spans="3:4" ht="15.75">
      <c r="C249" s="102"/>
      <c r="D249" s="102"/>
    </row>
    <row r="250" spans="3:4" ht="15.75">
      <c r="C250" s="102"/>
      <c r="D250" s="102"/>
    </row>
    <row r="251" spans="3:4" ht="15.75">
      <c r="C251" s="102"/>
      <c r="D251" s="102"/>
    </row>
    <row r="252" spans="3:4" ht="15.75">
      <c r="C252" s="102"/>
      <c r="D252" s="102"/>
    </row>
    <row r="253" spans="3:4" ht="15.75">
      <c r="C253" s="102"/>
      <c r="D253" s="102"/>
    </row>
    <row r="254" spans="3:4" ht="15.75">
      <c r="C254" s="102"/>
      <c r="D254" s="102"/>
    </row>
    <row r="255" spans="3:4" ht="15.75">
      <c r="C255" s="102"/>
      <c r="D255" s="102"/>
    </row>
    <row r="256" spans="3:4" ht="15.75">
      <c r="C256" s="102"/>
      <c r="D256" s="102"/>
    </row>
    <row r="257" spans="3:4" ht="15.75">
      <c r="C257" s="102"/>
      <c r="D257" s="102"/>
    </row>
    <row r="258" spans="3:4" ht="15.75">
      <c r="C258" s="102"/>
      <c r="D258" s="102"/>
    </row>
    <row r="259" spans="3:4" ht="15.75">
      <c r="C259" s="102"/>
      <c r="D259" s="102"/>
    </row>
    <row r="260" spans="3:4" ht="15.75">
      <c r="C260" s="102"/>
      <c r="D260" s="102"/>
    </row>
    <row r="261" spans="3:4" ht="15.75">
      <c r="C261" s="102"/>
      <c r="D261" s="102"/>
    </row>
    <row r="262" spans="3:4" ht="15.75">
      <c r="C262" s="102"/>
      <c r="D262" s="102"/>
    </row>
    <row r="263" spans="3:4" ht="15.75">
      <c r="C263" s="102"/>
      <c r="D263" s="102"/>
    </row>
    <row r="264" spans="3:4" ht="15.75">
      <c r="C264" s="102"/>
      <c r="D264" s="102"/>
    </row>
    <row r="265" spans="3:4" ht="15.75">
      <c r="C265" s="102"/>
      <c r="D265" s="102"/>
    </row>
    <row r="266" spans="3:4" ht="15.75">
      <c r="C266" s="102"/>
      <c r="D266" s="102"/>
    </row>
    <row r="267" spans="3:4" ht="15.75">
      <c r="C267" s="102"/>
      <c r="D267" s="102"/>
    </row>
    <row r="268" spans="3:4" ht="15.75">
      <c r="C268" s="102"/>
      <c r="D268" s="102"/>
    </row>
    <row r="269" spans="3:4" ht="15.75">
      <c r="C269" s="102"/>
      <c r="D269" s="102"/>
    </row>
    <row r="270" spans="3:4" ht="15.75">
      <c r="C270" s="102"/>
      <c r="D270" s="102"/>
    </row>
    <row r="271" spans="3:4" ht="15.75">
      <c r="C271" s="102"/>
      <c r="D271" s="102"/>
    </row>
    <row r="272" spans="3:4" ht="15.75">
      <c r="C272" s="102"/>
      <c r="D272" s="102"/>
    </row>
    <row r="273" spans="3:4" ht="15.75">
      <c r="C273" s="102"/>
      <c r="D273" s="102"/>
    </row>
    <row r="274" spans="3:4" ht="15.75">
      <c r="C274" s="102"/>
      <c r="D274" s="102"/>
    </row>
    <row r="275" spans="3:4" ht="15.75">
      <c r="C275" s="102"/>
      <c r="D275" s="102"/>
    </row>
    <row r="276" spans="3:4" ht="15.75">
      <c r="C276" s="102"/>
      <c r="D276" s="102"/>
    </row>
    <row r="277" spans="3:4" ht="15.75">
      <c r="C277" s="102"/>
      <c r="D277" s="102"/>
    </row>
    <row r="278" spans="3:4" ht="15.75">
      <c r="C278" s="102"/>
      <c r="D278" s="102"/>
    </row>
    <row r="279" spans="3:4" ht="15.75">
      <c r="C279" s="102"/>
      <c r="D279" s="102"/>
    </row>
    <row r="280" spans="3:4" ht="15.75">
      <c r="C280" s="102"/>
      <c r="D280" s="102"/>
    </row>
    <row r="281" spans="3:4" ht="15.75">
      <c r="C281" s="102"/>
      <c r="D281" s="102"/>
    </row>
    <row r="282" spans="3:4" ht="15.75">
      <c r="C282" s="102"/>
      <c r="D282" s="102"/>
    </row>
    <row r="283" spans="3:4" ht="15.75">
      <c r="C283" s="102"/>
      <c r="D283" s="102"/>
    </row>
    <row r="284" spans="3:4" ht="15.75">
      <c r="C284" s="102"/>
      <c r="D284" s="102"/>
    </row>
    <row r="285" spans="3:4" ht="15.75">
      <c r="C285" s="102"/>
      <c r="D285" s="102"/>
    </row>
    <row r="286" spans="3:4" ht="15.75">
      <c r="C286" s="102"/>
      <c r="D286" s="102"/>
    </row>
    <row r="287" spans="3:4" ht="15.75">
      <c r="C287" s="102"/>
      <c r="D287" s="102"/>
    </row>
    <row r="288" spans="3:4" ht="15.75">
      <c r="C288" s="102"/>
      <c r="D288" s="102"/>
    </row>
    <row r="289" spans="3:4" ht="15.75">
      <c r="C289" s="102"/>
      <c r="D289" s="102"/>
    </row>
    <row r="290" spans="3:4" ht="15.75">
      <c r="C290" s="102"/>
      <c r="D290" s="102"/>
    </row>
    <row r="291" spans="3:4" ht="15.75">
      <c r="C291" s="102"/>
      <c r="D291" s="102"/>
    </row>
    <row r="292" spans="3:4" ht="15.75">
      <c r="C292" s="102"/>
      <c r="D292" s="102"/>
    </row>
    <row r="293" spans="3:4" ht="15.75">
      <c r="C293" s="102"/>
      <c r="D293" s="102"/>
    </row>
    <row r="294" spans="3:4" ht="15.75">
      <c r="C294" s="102"/>
      <c r="D294" s="102"/>
    </row>
    <row r="295" spans="3:4" ht="15.75">
      <c r="C295" s="102"/>
      <c r="D295" s="102"/>
    </row>
    <row r="296" spans="3:4" ht="15.75">
      <c r="C296" s="102"/>
      <c r="D296" s="102"/>
    </row>
    <row r="297" spans="3:4" ht="15.75">
      <c r="C297" s="102"/>
      <c r="D297" s="102"/>
    </row>
    <row r="298" spans="3:4" ht="15.75">
      <c r="C298" s="102"/>
      <c r="D298" s="102"/>
    </row>
    <row r="299" spans="3:4" ht="15.75">
      <c r="C299" s="102"/>
      <c r="D299" s="102"/>
    </row>
    <row r="300" spans="3:4" ht="15.75">
      <c r="C300" s="102"/>
      <c r="D300" s="102"/>
    </row>
    <row r="301" spans="3:4" ht="15.75">
      <c r="C301" s="102"/>
      <c r="D301" s="102"/>
    </row>
    <row r="302" spans="3:4" ht="15.75">
      <c r="C302" s="102"/>
      <c r="D302" s="102"/>
    </row>
    <row r="303" spans="3:4" ht="15.75">
      <c r="C303" s="102"/>
      <c r="D303" s="102"/>
    </row>
    <row r="304" spans="3:4" ht="15.75">
      <c r="C304" s="102"/>
      <c r="D304" s="102"/>
    </row>
    <row r="305" spans="3:4" ht="15.75">
      <c r="C305" s="102"/>
      <c r="D305" s="102"/>
    </row>
    <row r="306" spans="3:4" ht="15.75">
      <c r="C306" s="102"/>
      <c r="D306" s="102"/>
    </row>
    <row r="307" spans="3:4" ht="15.75">
      <c r="C307" s="102"/>
      <c r="D307" s="102"/>
    </row>
    <row r="308" spans="3:4" ht="15.75">
      <c r="C308" s="102"/>
      <c r="D308" s="102"/>
    </row>
    <row r="309" spans="3:4" ht="15.75">
      <c r="C309" s="102"/>
      <c r="D309" s="102"/>
    </row>
    <row r="310" spans="3:4" ht="15.75">
      <c r="C310" s="102"/>
      <c r="D310" s="102"/>
    </row>
    <row r="311" spans="3:4" ht="15.75">
      <c r="C311" s="102"/>
      <c r="D311" s="102"/>
    </row>
    <row r="312" spans="3:4" ht="15.75">
      <c r="C312" s="102"/>
      <c r="D312" s="102"/>
    </row>
    <row r="313" spans="3:4" ht="15.75">
      <c r="C313" s="102"/>
      <c r="D313" s="102"/>
    </row>
    <row r="314" spans="3:4" ht="15.75">
      <c r="C314" s="102"/>
      <c r="D314" s="102"/>
    </row>
    <row r="315" spans="3:4" ht="15.75">
      <c r="C315" s="102"/>
      <c r="D315" s="102"/>
    </row>
    <row r="316" spans="3:4" ht="15.75">
      <c r="C316" s="102"/>
      <c r="D316" s="102"/>
    </row>
    <row r="317" spans="3:4" ht="15.75">
      <c r="C317" s="102"/>
      <c r="D317" s="102"/>
    </row>
    <row r="318" spans="3:4" ht="15.75">
      <c r="C318" s="102"/>
      <c r="D318" s="102"/>
    </row>
    <row r="319" spans="3:4" ht="15.75">
      <c r="C319" s="102"/>
      <c r="D319" s="102"/>
    </row>
    <row r="320" spans="3:4" ht="15.75">
      <c r="C320" s="102"/>
      <c r="D320" s="102"/>
    </row>
    <row r="321" spans="3:4" ht="15.75">
      <c r="C321" s="102"/>
      <c r="D321" s="102"/>
    </row>
    <row r="322" spans="3:4" ht="15.75">
      <c r="C322" s="102"/>
      <c r="D322" s="102"/>
    </row>
    <row r="323" spans="3:4" ht="15.75">
      <c r="C323" s="102"/>
      <c r="D323" s="102"/>
    </row>
    <row r="324" spans="3:4" ht="15.75">
      <c r="C324" s="102"/>
      <c r="D324" s="102"/>
    </row>
    <row r="325" spans="3:4" ht="15.75">
      <c r="C325" s="102"/>
      <c r="D325" s="102"/>
    </row>
    <row r="326" spans="3:4" ht="15.75">
      <c r="C326" s="102"/>
      <c r="D326" s="102"/>
    </row>
    <row r="327" spans="3:4" ht="15.75">
      <c r="C327" s="102"/>
      <c r="D327" s="102"/>
    </row>
    <row r="328" spans="3:4" ht="15.75">
      <c r="C328" s="102"/>
      <c r="D328" s="102"/>
    </row>
    <row r="329" spans="3:4" ht="15.75">
      <c r="C329" s="102"/>
      <c r="D329" s="102"/>
    </row>
    <row r="330" spans="3:4" ht="15.75">
      <c r="C330" s="102"/>
      <c r="D330" s="102"/>
    </row>
    <row r="331" spans="3:4" ht="15.75">
      <c r="C331" s="102"/>
      <c r="D331" s="102"/>
    </row>
    <row r="332" spans="3:4" ht="15.75">
      <c r="C332" s="102"/>
      <c r="D332" s="102"/>
    </row>
    <row r="333" spans="3:4" ht="15.75">
      <c r="C333" s="102"/>
      <c r="D333" s="102"/>
    </row>
    <row r="334" spans="3:4" ht="15.75">
      <c r="C334" s="102"/>
      <c r="D334" s="102"/>
    </row>
    <row r="335" spans="3:4" ht="15.75">
      <c r="C335" s="102"/>
      <c r="D335" s="102"/>
    </row>
    <row r="336" spans="3:4" ht="15.75">
      <c r="C336" s="102"/>
      <c r="D336" s="102"/>
    </row>
    <row r="337" spans="3:4" ht="15.75">
      <c r="C337" s="102"/>
      <c r="D337" s="102"/>
    </row>
    <row r="338" spans="3:4" ht="15.75">
      <c r="C338" s="102"/>
      <c r="D338" s="102"/>
    </row>
    <row r="339" spans="3:4" ht="15.75">
      <c r="C339" s="102"/>
      <c r="D339" s="102"/>
    </row>
    <row r="340" spans="3:4" ht="15.75">
      <c r="C340" s="102"/>
      <c r="D340" s="102"/>
    </row>
    <row r="341" spans="3:4" ht="15.75">
      <c r="C341" s="102"/>
      <c r="D341" s="102"/>
    </row>
    <row r="342" spans="3:4" ht="15.75">
      <c r="C342" s="102"/>
      <c r="D342" s="102"/>
    </row>
    <row r="343" spans="3:4" ht="15.75">
      <c r="C343" s="102"/>
      <c r="D343" s="102"/>
    </row>
    <row r="344" spans="3:4" ht="15.75">
      <c r="C344" s="102"/>
      <c r="D344" s="102"/>
    </row>
    <row r="345" spans="3:4" ht="15.75">
      <c r="C345" s="102"/>
      <c r="D345" s="102"/>
    </row>
    <row r="346" spans="3:4" ht="15.75">
      <c r="C346" s="102"/>
      <c r="D346" s="102"/>
    </row>
    <row r="347" spans="3:4" ht="15.75">
      <c r="C347" s="102"/>
      <c r="D347" s="102"/>
    </row>
    <row r="348" spans="3:4" ht="15.75">
      <c r="C348" s="102"/>
      <c r="D348" s="102"/>
    </row>
    <row r="349" spans="3:4" ht="15.75">
      <c r="C349" s="102"/>
      <c r="D349" s="102"/>
    </row>
    <row r="350" spans="3:4" ht="15.75">
      <c r="C350" s="102"/>
      <c r="D350" s="102"/>
    </row>
    <row r="351" spans="3:4" ht="15.75">
      <c r="C351" s="102"/>
      <c r="D351" s="102"/>
    </row>
    <row r="352" spans="3:4" ht="15.75">
      <c r="C352" s="102"/>
      <c r="D352" s="102"/>
    </row>
    <row r="353" spans="3:4" ht="15.75">
      <c r="C353" s="102"/>
      <c r="D353" s="102"/>
    </row>
    <row r="354" spans="3:4" ht="15.75">
      <c r="C354" s="102"/>
      <c r="D354" s="102"/>
    </row>
    <row r="355" spans="3:4" ht="15.75">
      <c r="C355" s="102"/>
      <c r="D355" s="102"/>
    </row>
    <row r="356" spans="3:4" ht="15.75">
      <c r="C356" s="102"/>
      <c r="D356" s="102"/>
    </row>
    <row r="357" spans="3:4" ht="15.75">
      <c r="C357" s="102"/>
      <c r="D357" s="102"/>
    </row>
    <row r="358" spans="3:4" ht="15.75">
      <c r="C358" s="102"/>
      <c r="D358" s="102"/>
    </row>
    <row r="359" spans="3:4" ht="15.75">
      <c r="C359" s="102"/>
      <c r="D359" s="102"/>
    </row>
    <row r="360" spans="3:4" ht="15.75">
      <c r="C360" s="102"/>
      <c r="D360" s="102"/>
    </row>
    <row r="361" spans="3:4" ht="15.75">
      <c r="C361" s="102"/>
      <c r="D361" s="102"/>
    </row>
    <row r="362" spans="3:4" ht="15.75">
      <c r="C362" s="102"/>
      <c r="D362" s="102"/>
    </row>
    <row r="363" spans="3:4" ht="15.75">
      <c r="C363" s="102"/>
      <c r="D363" s="102"/>
    </row>
    <row r="364" spans="3:4" ht="15.75">
      <c r="C364" s="102"/>
      <c r="D364" s="102"/>
    </row>
    <row r="365" spans="3:4" ht="15.75">
      <c r="C365" s="102"/>
      <c r="D365" s="102"/>
    </row>
    <row r="366" spans="3:4" ht="15.75">
      <c r="C366" s="102"/>
      <c r="D366" s="102"/>
    </row>
    <row r="367" spans="3:4" ht="15.75">
      <c r="C367" s="102"/>
      <c r="D367" s="102"/>
    </row>
    <row r="368" spans="3:4" ht="15.75">
      <c r="C368" s="102"/>
      <c r="D368" s="102"/>
    </row>
    <row r="369" spans="3:4" ht="15.75">
      <c r="C369" s="102"/>
      <c r="D369" s="102"/>
    </row>
    <row r="370" spans="3:4" ht="15.75">
      <c r="C370" s="102"/>
      <c r="D370" s="102"/>
    </row>
    <row r="371" spans="3:4" ht="15.75">
      <c r="C371" s="102"/>
      <c r="D371" s="102"/>
    </row>
    <row r="372" spans="3:4" ht="15.75">
      <c r="C372" s="102"/>
      <c r="D372" s="102"/>
    </row>
    <row r="373" spans="3:4" ht="15.75">
      <c r="C373" s="102"/>
      <c r="D373" s="102"/>
    </row>
    <row r="374" spans="3:4" ht="15.75">
      <c r="C374" s="102"/>
      <c r="D374" s="102"/>
    </row>
    <row r="375" spans="3:4" ht="15.75">
      <c r="C375" s="102"/>
      <c r="D375" s="102"/>
    </row>
    <row r="376" spans="3:4" ht="15.75">
      <c r="C376" s="102"/>
      <c r="D376" s="102"/>
    </row>
    <row r="377" spans="3:4" ht="15.75">
      <c r="C377" s="102"/>
      <c r="D377" s="102"/>
    </row>
    <row r="378" spans="3:4" ht="15.75">
      <c r="C378" s="102"/>
      <c r="D378" s="102"/>
    </row>
    <row r="379" spans="3:4" ht="15.75">
      <c r="C379" s="102"/>
      <c r="D379" s="102"/>
    </row>
    <row r="380" spans="3:4" ht="15.75">
      <c r="C380" s="102"/>
      <c r="D380" s="102"/>
    </row>
    <row r="381" spans="3:4" ht="15.75">
      <c r="C381" s="102"/>
      <c r="D381" s="102"/>
    </row>
    <row r="382" spans="3:4" ht="15.75">
      <c r="C382" s="102"/>
      <c r="D382" s="102"/>
    </row>
    <row r="383" spans="3:4" ht="15.75">
      <c r="C383" s="102"/>
      <c r="D383" s="102"/>
    </row>
    <row r="384" spans="3:4" ht="15.75">
      <c r="C384" s="102"/>
      <c r="D384" s="102"/>
    </row>
    <row r="385" spans="3:4" ht="15.75">
      <c r="C385" s="102"/>
      <c r="D385" s="102"/>
    </row>
    <row r="386" spans="3:4" ht="15.75">
      <c r="C386" s="102"/>
      <c r="D386" s="102"/>
    </row>
    <row r="387" spans="3:4" ht="15.75">
      <c r="C387" s="102"/>
      <c r="D387" s="102"/>
    </row>
    <row r="388" spans="3:4" ht="15.75">
      <c r="C388" s="102"/>
      <c r="D388" s="102"/>
    </row>
    <row r="389" spans="3:4" ht="15.75">
      <c r="C389" s="102"/>
      <c r="D389" s="102"/>
    </row>
    <row r="390" spans="3:4" ht="15.75">
      <c r="C390" s="102"/>
      <c r="D390" s="102"/>
    </row>
    <row r="391" spans="3:4" ht="15.75">
      <c r="C391" s="102"/>
      <c r="D391" s="102"/>
    </row>
    <row r="392" spans="3:4" ht="15.75">
      <c r="C392" s="102"/>
      <c r="D392" s="102"/>
    </row>
    <row r="393" spans="3:4" ht="15.75">
      <c r="C393" s="102"/>
      <c r="D393" s="102"/>
    </row>
    <row r="394" spans="3:4" ht="15.75">
      <c r="C394" s="102"/>
      <c r="D394" s="102"/>
    </row>
    <row r="395" spans="3:4" ht="15.75">
      <c r="C395" s="102"/>
      <c r="D395" s="102"/>
    </row>
    <row r="396" spans="3:4" ht="15.75">
      <c r="C396" s="102"/>
      <c r="D396" s="102"/>
    </row>
    <row r="397" spans="3:4" ht="15.75">
      <c r="C397" s="102"/>
      <c r="D397" s="102"/>
    </row>
    <row r="398" spans="3:4" ht="15.75">
      <c r="C398" s="102"/>
      <c r="D398" s="102"/>
    </row>
    <row r="399" spans="3:4" ht="15.75">
      <c r="C399" s="102"/>
      <c r="D399" s="102"/>
    </row>
    <row r="400" spans="3:4" ht="15.75">
      <c r="C400" s="102"/>
      <c r="D400" s="102"/>
    </row>
    <row r="401" spans="3:4" ht="15.75">
      <c r="C401" s="102"/>
      <c r="D401" s="102"/>
    </row>
    <row r="402" spans="3:4" ht="15.75">
      <c r="C402" s="102"/>
      <c r="D402" s="102"/>
    </row>
    <row r="403" spans="3:4" ht="15.75">
      <c r="C403" s="102"/>
      <c r="D403" s="102"/>
    </row>
    <row r="404" spans="3:4" ht="15.75">
      <c r="C404" s="102"/>
      <c r="D404" s="102"/>
    </row>
    <row r="405" spans="3:4" ht="15.75">
      <c r="C405" s="102"/>
      <c r="D405" s="102"/>
    </row>
    <row r="406" spans="3:4" ht="15.75">
      <c r="C406" s="102"/>
      <c r="D406" s="102"/>
    </row>
    <row r="407" spans="3:4" ht="15.75">
      <c r="C407" s="102"/>
      <c r="D407" s="102"/>
    </row>
    <row r="408" spans="3:4" ht="15.75">
      <c r="C408" s="102"/>
      <c r="D408" s="102"/>
    </row>
    <row r="409" spans="3:4" ht="15.75">
      <c r="C409" s="102"/>
      <c r="D409" s="102"/>
    </row>
    <row r="410" spans="3:4" ht="15.75">
      <c r="C410" s="102"/>
      <c r="D410" s="102"/>
    </row>
    <row r="411" spans="3:4" ht="15.75">
      <c r="C411" s="102"/>
      <c r="D411" s="102"/>
    </row>
    <row r="412" spans="3:4" ht="15.75">
      <c r="C412" s="102"/>
      <c r="D412" s="102"/>
    </row>
    <row r="413" spans="3:4" ht="15.75">
      <c r="C413" s="102"/>
      <c r="D413" s="102"/>
    </row>
    <row r="414" spans="3:4" ht="15.75">
      <c r="C414" s="102"/>
      <c r="D414" s="102"/>
    </row>
    <row r="415" spans="3:4" ht="15.75">
      <c r="C415" s="102"/>
      <c r="D415" s="102"/>
    </row>
    <row r="416" spans="3:4" ht="15.75">
      <c r="C416" s="102"/>
      <c r="D416" s="102"/>
    </row>
    <row r="417" spans="3:4" ht="15.75">
      <c r="C417" s="102"/>
      <c r="D417" s="102"/>
    </row>
    <row r="418" spans="3:4" ht="15.75">
      <c r="C418" s="102"/>
      <c r="D418" s="102"/>
    </row>
    <row r="419" spans="3:4" ht="15.75">
      <c r="C419" s="102"/>
      <c r="D419" s="102"/>
    </row>
    <row r="420" spans="3:4" ht="15.75">
      <c r="C420" s="102"/>
      <c r="D420" s="102"/>
    </row>
    <row r="421" spans="3:4" ht="15.75">
      <c r="C421" s="102"/>
      <c r="D421" s="102"/>
    </row>
    <row r="422" spans="3:4" ht="15.75">
      <c r="C422" s="102"/>
      <c r="D422" s="102"/>
    </row>
    <row r="423" spans="3:4" ht="15.75">
      <c r="C423" s="102"/>
      <c r="D423" s="102"/>
    </row>
    <row r="424" spans="3:4" ht="15.75">
      <c r="C424" s="102"/>
      <c r="D424" s="102"/>
    </row>
    <row r="425" spans="3:4" ht="15.75">
      <c r="C425" s="102"/>
      <c r="D425" s="102"/>
    </row>
    <row r="426" spans="3:4" ht="15.75">
      <c r="C426" s="102"/>
      <c r="D426" s="102"/>
    </row>
    <row r="427" spans="3:4" ht="15.75">
      <c r="C427" s="102"/>
      <c r="D427" s="102"/>
    </row>
    <row r="428" spans="3:4" ht="15.75">
      <c r="C428" s="102"/>
      <c r="D428" s="102"/>
    </row>
    <row r="429" spans="3:4" ht="15.75">
      <c r="C429" s="102"/>
      <c r="D429" s="102"/>
    </row>
    <row r="430" spans="3:4" ht="15.75">
      <c r="C430" s="102"/>
      <c r="D430" s="102"/>
    </row>
    <row r="431" spans="3:4" ht="15.75">
      <c r="C431" s="102"/>
      <c r="D431" s="102"/>
    </row>
    <row r="432" spans="3:4" ht="15.75">
      <c r="C432" s="102"/>
      <c r="D432" s="102"/>
    </row>
    <row r="433" spans="3:4" ht="15.75">
      <c r="C433" s="102"/>
      <c r="D433" s="102"/>
    </row>
    <row r="434" spans="3:4" ht="15.75">
      <c r="C434" s="102"/>
      <c r="D434" s="102"/>
    </row>
    <row r="435" spans="3:4" ht="15.75">
      <c r="C435" s="102"/>
      <c r="D435" s="102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3" bottom="0.39" header="0.24" footer="0.23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35"/>
  <sheetViews>
    <sheetView workbookViewId="0" topLeftCell="A1">
      <pane xSplit="4" topLeftCell="E1" activePane="topRight" state="frozen"/>
      <selection pane="topLeft" activeCell="A4" sqref="A4"/>
      <selection pane="topRight" activeCell="A1" sqref="A1:D1"/>
    </sheetView>
  </sheetViews>
  <sheetFormatPr defaultColWidth="9.33203125" defaultRowHeight="12.75"/>
  <cols>
    <col min="1" max="1" width="46.66015625" style="86" customWidth="1"/>
    <col min="2" max="2" width="17.83203125" style="86" customWidth="1"/>
    <col min="3" max="3" width="18.16015625" style="86" customWidth="1"/>
    <col min="4" max="4" width="18.33203125" style="86" customWidth="1"/>
    <col min="5" max="16384" width="12" style="86" customWidth="1"/>
  </cols>
  <sheetData>
    <row r="1" spans="1:4" ht="15.75">
      <c r="A1" s="127" t="s">
        <v>44</v>
      </c>
      <c r="B1" s="127"/>
      <c r="C1" s="127"/>
      <c r="D1" s="127"/>
    </row>
    <row r="2" spans="1:4" ht="15.75">
      <c r="A2" s="127" t="s">
        <v>93</v>
      </c>
      <c r="B2" s="127"/>
      <c r="C2" s="127"/>
      <c r="D2" s="127"/>
    </row>
    <row r="3" spans="1:4" ht="15.75">
      <c r="A3" s="128" t="s">
        <v>97</v>
      </c>
      <c r="B3" s="129"/>
      <c r="C3" s="129"/>
      <c r="D3" s="129"/>
    </row>
    <row r="4" spans="1:4" ht="6.75" customHeight="1">
      <c r="A4" s="87"/>
      <c r="B4" s="87"/>
      <c r="C4" s="87"/>
      <c r="D4" s="88"/>
    </row>
    <row r="5" spans="1:4" ht="28.5" customHeight="1">
      <c r="A5" s="135" t="s">
        <v>45</v>
      </c>
      <c r="B5" s="130" t="s">
        <v>46</v>
      </c>
      <c r="C5" s="133" t="s">
        <v>47</v>
      </c>
      <c r="D5" s="134"/>
    </row>
    <row r="6" spans="1:4" ht="28.5" customHeight="1">
      <c r="A6" s="136"/>
      <c r="B6" s="131"/>
      <c r="C6" s="130" t="s">
        <v>48</v>
      </c>
      <c r="D6" s="130" t="s">
        <v>49</v>
      </c>
    </row>
    <row r="7" spans="1:4" ht="27" customHeight="1">
      <c r="A7" s="137"/>
      <c r="B7" s="132"/>
      <c r="C7" s="132"/>
      <c r="D7" s="132"/>
    </row>
    <row r="8" spans="1:4" ht="24" customHeight="1">
      <c r="A8" s="89" t="s">
        <v>50</v>
      </c>
      <c r="B8" s="89"/>
      <c r="C8" s="89"/>
      <c r="D8" s="89"/>
    </row>
    <row r="9" spans="1:4" ht="15.75">
      <c r="A9" s="90" t="s">
        <v>51</v>
      </c>
      <c r="B9" s="35">
        <f>'[2]heves'!$J44</f>
        <v>8088</v>
      </c>
      <c r="C9" s="36">
        <f>B9/$B$11*100</f>
        <v>51.378477957057555</v>
      </c>
      <c r="D9" s="36">
        <f>'[2]heves'!$J3/'[2]heves'!$J$5*100</f>
        <v>49.56648401193036</v>
      </c>
    </row>
    <row r="10" spans="1:4" s="92" customFormat="1" ht="15.75">
      <c r="A10" s="91" t="s">
        <v>52</v>
      </c>
      <c r="B10" s="38">
        <f>'[2]heves'!$J45</f>
        <v>7654</v>
      </c>
      <c r="C10" s="39">
        <f>B10/$B$11*100</f>
        <v>48.621522042942445</v>
      </c>
      <c r="D10" s="39">
        <f>'[2]heves'!$J4/'[2]heves'!$J$5*100</f>
        <v>50.433515988069644</v>
      </c>
    </row>
    <row r="11" spans="1:4" s="94" customFormat="1" ht="20.25" customHeight="1">
      <c r="A11" s="93" t="s">
        <v>53</v>
      </c>
      <c r="B11" s="42">
        <f>'[2]heves'!$J46</f>
        <v>15742</v>
      </c>
      <c r="C11" s="43">
        <f>B11/$B$11*100</f>
        <v>100</v>
      </c>
      <c r="D11" s="43">
        <f>SUM(D9:D10)</f>
        <v>100</v>
      </c>
    </row>
    <row r="12" spans="1:4" s="92" customFormat="1" ht="24" customHeight="1">
      <c r="A12" s="95" t="s">
        <v>54</v>
      </c>
      <c r="B12" s="38"/>
      <c r="C12" s="39"/>
      <c r="D12" s="39"/>
    </row>
    <row r="13" spans="1:4" ht="15.75">
      <c r="A13" s="90" t="s">
        <v>55</v>
      </c>
      <c r="B13" s="35">
        <f>'[2]heves'!$J48</f>
        <v>5114.702641257105</v>
      </c>
      <c r="C13" s="36">
        <f aca="true" t="shared" si="0" ref="C13:C18">B13/$B$11*100</f>
        <v>32.49080575058509</v>
      </c>
      <c r="D13" s="36">
        <f>'[2]heves'!$J7/'[2]heves'!$J$5*100</f>
        <v>32.676701116737185</v>
      </c>
    </row>
    <row r="14" spans="1:4" s="92" customFormat="1" ht="15.75">
      <c r="A14" s="91" t="s">
        <v>56</v>
      </c>
      <c r="B14" s="38">
        <f>'[2]heves'!$J49</f>
        <v>3992.6048813105986</v>
      </c>
      <c r="C14" s="39">
        <f t="shared" si="0"/>
        <v>25.36275493146105</v>
      </c>
      <c r="D14" s="39">
        <f>'[2]heves'!$J8/'[2]heves'!$J$5*100</f>
        <v>24.214469029617813</v>
      </c>
    </row>
    <row r="15" spans="1:4" ht="15.75">
      <c r="A15" s="90" t="s">
        <v>57</v>
      </c>
      <c r="B15" s="35">
        <f>'[2]heves'!$J50</f>
        <v>4151.551186894016</v>
      </c>
      <c r="C15" s="36">
        <f t="shared" si="0"/>
        <v>26.372450685389502</v>
      </c>
      <c r="D15" s="36">
        <f>'[2]heves'!$J9/'[2]heves'!$J$5*100</f>
        <v>24.908094610529236</v>
      </c>
    </row>
    <row r="16" spans="1:4" s="92" customFormat="1" ht="15.75">
      <c r="A16" s="91" t="s">
        <v>58</v>
      </c>
      <c r="B16" s="38">
        <f>'[2]heves'!$J51</f>
        <v>13258.85870946172</v>
      </c>
      <c r="C16" s="39">
        <f t="shared" si="0"/>
        <v>84.22601136743565</v>
      </c>
      <c r="D16" s="39">
        <f>'[2]heves'!$J10/'[2]heves'!$J$5*100</f>
        <v>81.79926475688424</v>
      </c>
    </row>
    <row r="17" spans="1:4" ht="15.75">
      <c r="A17" s="90" t="s">
        <v>59</v>
      </c>
      <c r="B17" s="35">
        <f>'[2]heves'!$J52</f>
        <v>2483</v>
      </c>
      <c r="C17" s="36">
        <f t="shared" si="0"/>
        <v>15.773091093888961</v>
      </c>
      <c r="D17" s="36">
        <f>'[2]heves'!$J11/'[2]heves'!$J$5*100</f>
        <v>18.200735243115766</v>
      </c>
    </row>
    <row r="18" spans="1:4" s="97" customFormat="1" ht="20.25" customHeight="1">
      <c r="A18" s="96" t="s">
        <v>53</v>
      </c>
      <c r="B18" s="47">
        <f>'[2]heves'!$J53</f>
        <v>15741.85870946172</v>
      </c>
      <c r="C18" s="48">
        <f t="shared" si="0"/>
        <v>99.99910246132461</v>
      </c>
      <c r="D18" s="48">
        <f>SUM(D16:D17)</f>
        <v>100</v>
      </c>
    </row>
    <row r="19" spans="1:4" ht="24" customHeight="1">
      <c r="A19" s="98" t="s">
        <v>60</v>
      </c>
      <c r="B19" s="35"/>
      <c r="C19" s="36"/>
      <c r="D19" s="36"/>
    </row>
    <row r="20" spans="1:5" s="92" customFormat="1" ht="15.75">
      <c r="A20" s="91" t="s">
        <v>61</v>
      </c>
      <c r="B20" s="38">
        <f>'[2]heves'!$J55</f>
        <v>534</v>
      </c>
      <c r="C20" s="39">
        <f aca="true" t="shared" si="1" ref="C20:C26">B20/$B$11*100</f>
        <v>3.3921992122983102</v>
      </c>
      <c r="D20" s="39">
        <f>'[2]heves'!$J14/'[2]heves'!$J$5*100</f>
        <v>3.9814108344315735</v>
      </c>
      <c r="E20" s="99"/>
    </row>
    <row r="21" spans="1:4" ht="15.75">
      <c r="A21" s="90" t="s">
        <v>62</v>
      </c>
      <c r="B21" s="35">
        <f>'[2]heves'!$J56</f>
        <v>2350</v>
      </c>
      <c r="C21" s="36">
        <f t="shared" si="1"/>
        <v>14.928217507305297</v>
      </c>
      <c r="D21" s="36">
        <f>'[2]heves'!$J15/'[2]heves'!$J$5*100</f>
        <v>15.46091419851564</v>
      </c>
    </row>
    <row r="22" spans="1:4" s="92" customFormat="1" ht="15.75">
      <c r="A22" s="91" t="s">
        <v>63</v>
      </c>
      <c r="B22" s="38">
        <f>'[2]heves'!$J57</f>
        <v>4724</v>
      </c>
      <c r="C22" s="39">
        <f t="shared" si="1"/>
        <v>30.008893406174565</v>
      </c>
      <c r="D22" s="39">
        <f>'[2]heves'!$J16/'[2]heves'!$J$5*100</f>
        <v>28.736907817160294</v>
      </c>
    </row>
    <row r="23" spans="1:4" ht="15.75">
      <c r="A23" s="90" t="s">
        <v>64</v>
      </c>
      <c r="B23" s="35">
        <f>'[2]heves'!$J58</f>
        <v>3638</v>
      </c>
      <c r="C23" s="36">
        <f t="shared" si="1"/>
        <v>23.110151187904968</v>
      </c>
      <c r="D23" s="36">
        <f>'[2]heves'!$J17/'[2]heves'!$J$5*100</f>
        <v>22.77172782132205</v>
      </c>
    </row>
    <row r="24" spans="1:4" s="92" customFormat="1" ht="15.75">
      <c r="A24" s="91" t="s">
        <v>65</v>
      </c>
      <c r="B24" s="38">
        <f>'[2]heves'!$J59</f>
        <v>3383</v>
      </c>
      <c r="C24" s="39">
        <f t="shared" si="1"/>
        <v>21.490280777537794</v>
      </c>
      <c r="D24" s="39">
        <f>'[2]heves'!$J18/'[2]heves'!$J$5*100</f>
        <v>22.39023375182077</v>
      </c>
    </row>
    <row r="25" spans="1:4" ht="15.75">
      <c r="A25" s="90" t="s">
        <v>66</v>
      </c>
      <c r="B25" s="35">
        <f>'[2]heves'!$J60</f>
        <v>1113</v>
      </c>
      <c r="C25" s="36">
        <f t="shared" si="1"/>
        <v>7.0702579087790625</v>
      </c>
      <c r="D25" s="36">
        <f>'[2]heves'!$J19/'[2]heves'!$J$5*100</f>
        <v>6.658805576749671</v>
      </c>
    </row>
    <row r="26" spans="1:4" s="97" customFormat="1" ht="22.5" customHeight="1">
      <c r="A26" s="96" t="s">
        <v>53</v>
      </c>
      <c r="B26" s="47">
        <f>'[2]heves'!$J61</f>
        <v>15742</v>
      </c>
      <c r="C26" s="48">
        <f t="shared" si="1"/>
        <v>100</v>
      </c>
      <c r="D26" s="48">
        <f>SUM(D20:D25)</f>
        <v>100</v>
      </c>
    </row>
    <row r="27" spans="1:4" ht="23.25" customHeight="1">
      <c r="A27" s="98" t="s">
        <v>96</v>
      </c>
      <c r="B27" s="35"/>
      <c r="C27" s="36"/>
      <c r="D27" s="36">
        <f>'[2]heves'!$J21/'[2]heves'!$J$5*100</f>
        <v>0</v>
      </c>
    </row>
    <row r="28" spans="1:4" s="92" customFormat="1" ht="15.75">
      <c r="A28" s="91" t="s">
        <v>67</v>
      </c>
      <c r="B28" s="38">
        <f>'[2]heves'!$J63</f>
        <v>1564</v>
      </c>
      <c r="C28" s="39">
        <f aca="true" t="shared" si="2" ref="C28:C34">B28/$B$11*100</f>
        <v>9.935205183585314</v>
      </c>
      <c r="D28" s="39">
        <f>'[2]heves'!$J22/'[2]heves'!$J$5*100</f>
        <v>9.807865714087535</v>
      </c>
    </row>
    <row r="29" spans="1:4" ht="15.75">
      <c r="A29" s="90" t="s">
        <v>68</v>
      </c>
      <c r="B29" s="35">
        <f>'[2]heves'!$J64</f>
        <v>5487</v>
      </c>
      <c r="C29" s="36">
        <f t="shared" si="2"/>
        <v>34.85579977131241</v>
      </c>
      <c r="D29" s="36">
        <f>'[2]heves'!$J23/'[2]heves'!$J$5*100</f>
        <v>34.84081292918083</v>
      </c>
    </row>
    <row r="30" spans="1:4" s="92" customFormat="1" ht="15.75">
      <c r="A30" s="91" t="s">
        <v>69</v>
      </c>
      <c r="B30" s="38">
        <f>'[2]heves'!$J65</f>
        <v>4603</v>
      </c>
      <c r="C30" s="39">
        <f t="shared" si="2"/>
        <v>29.24024901537289</v>
      </c>
      <c r="D30" s="39">
        <f>'[2]heves'!$J24/'[2]heves'!$J$5*100</f>
        <v>28.660609003260042</v>
      </c>
    </row>
    <row r="31" spans="1:4" ht="15.75">
      <c r="A31" s="90" t="s">
        <v>70</v>
      </c>
      <c r="B31" s="35">
        <f>'[2]heves'!$J66</f>
        <v>2193</v>
      </c>
      <c r="C31" s="36">
        <f t="shared" si="2"/>
        <v>13.930885529157667</v>
      </c>
      <c r="D31" s="36">
        <f>'[2]heves'!$J25/'[2]heves'!$J$5*100</f>
        <v>14.344177013248249</v>
      </c>
    </row>
    <row r="32" spans="1:4" s="92" customFormat="1" ht="15.75">
      <c r="A32" s="91" t="s">
        <v>71</v>
      </c>
      <c r="B32" s="38">
        <f>'[2]heves'!$J67</f>
        <v>1121</v>
      </c>
      <c r="C32" s="39">
        <f t="shared" si="2"/>
        <v>7.121077372633719</v>
      </c>
      <c r="D32" s="39">
        <f>'[2]heves'!$J26/'[2]heves'!$J$5*100</f>
        <v>7.21370604147881</v>
      </c>
    </row>
    <row r="33" spans="1:4" ht="15.75">
      <c r="A33" s="90" t="s">
        <v>72</v>
      </c>
      <c r="B33" s="35">
        <f>'[2]heves'!$J68</f>
        <v>774</v>
      </c>
      <c r="C33" s="36">
        <f t="shared" si="2"/>
        <v>4.916783127938</v>
      </c>
      <c r="D33" s="36">
        <f>'[2]heves'!$J27/'[2]heves'!$J$5*100</f>
        <v>5.132829298744538</v>
      </c>
    </row>
    <row r="34" spans="1:4" s="97" customFormat="1" ht="21" customHeight="1">
      <c r="A34" s="96" t="s">
        <v>53</v>
      </c>
      <c r="B34" s="47">
        <f>'[2]heves'!$J69</f>
        <v>15742</v>
      </c>
      <c r="C34" s="48">
        <f t="shared" si="2"/>
        <v>100</v>
      </c>
      <c r="D34" s="48">
        <f>SUM(D27:D33)</f>
        <v>100.00000000000001</v>
      </c>
    </row>
    <row r="35" spans="1:4" ht="25.5" customHeight="1">
      <c r="A35" s="98" t="s">
        <v>73</v>
      </c>
      <c r="B35" s="35"/>
      <c r="C35" s="36"/>
      <c r="D35" s="36"/>
    </row>
    <row r="36" spans="1:4" s="92" customFormat="1" ht="15.75">
      <c r="A36" s="91" t="s">
        <v>74</v>
      </c>
      <c r="B36" s="38">
        <f>'[2]heves'!$J71</f>
        <v>348</v>
      </c>
      <c r="C36" s="39">
        <f aca="true" t="shared" si="3" ref="C36:C47">B36/$B$11*100</f>
        <v>2.2106466776775506</v>
      </c>
      <c r="D36" s="39">
        <f>'[2]heves'!$J30/'[2]heves'!$J$5*100</f>
        <v>2.538669626135812</v>
      </c>
    </row>
    <row r="37" spans="1:4" ht="15.75">
      <c r="A37" s="90" t="s">
        <v>75</v>
      </c>
      <c r="B37" s="35">
        <f>'[2]heves'!$J72</f>
        <v>1103</v>
      </c>
      <c r="C37" s="36">
        <f t="shared" si="3"/>
        <v>7.006733578960741</v>
      </c>
      <c r="D37" s="36">
        <f>'[2]heves'!$J31/'[2]heves'!$J$5*100</f>
        <v>7.636817645834778</v>
      </c>
    </row>
    <row r="38" spans="1:4" s="92" customFormat="1" ht="15.75">
      <c r="A38" s="91" t="s">
        <v>76</v>
      </c>
      <c r="B38" s="38">
        <f>'[2]heves'!$J73</f>
        <v>566</v>
      </c>
      <c r="C38" s="39">
        <f t="shared" si="3"/>
        <v>3.595477067716936</v>
      </c>
      <c r="D38" s="39">
        <f>'[2]heves'!$J32/'[2]heves'!$J$5*100</f>
        <v>4.203371020323229</v>
      </c>
    </row>
    <row r="39" spans="1:4" ht="15.75">
      <c r="A39" s="90" t="s">
        <v>77</v>
      </c>
      <c r="B39" s="35">
        <f>'[2]heves'!$J74</f>
        <v>963</v>
      </c>
      <c r="C39" s="36">
        <f t="shared" si="3"/>
        <v>6.117392961504256</v>
      </c>
      <c r="D39" s="36">
        <f>'[2]heves'!$J33/'[2]heves'!$J$5*100</f>
        <v>6.880765762641326</v>
      </c>
    </row>
    <row r="40" spans="1:4" s="92" customFormat="1" ht="15.75">
      <c r="A40" s="91" t="s">
        <v>78</v>
      </c>
      <c r="B40" s="38">
        <f>'[2]heves'!$J75</f>
        <v>12762</v>
      </c>
      <c r="C40" s="39">
        <f t="shared" si="3"/>
        <v>81.06974971414051</v>
      </c>
      <c r="D40" s="39">
        <f>'[2]heves'!$J34/'[2]heves'!$J$5*100</f>
        <v>78.74037594506486</v>
      </c>
    </row>
    <row r="41" spans="1:4" s="94" customFormat="1" ht="23.25" customHeight="1">
      <c r="A41" s="93" t="s">
        <v>53</v>
      </c>
      <c r="B41" s="42">
        <f>'[2]heves'!$J76</f>
        <v>15742</v>
      </c>
      <c r="C41" s="43">
        <f t="shared" si="3"/>
        <v>100</v>
      </c>
      <c r="D41" s="43">
        <f>SUM(D36:D40)</f>
        <v>100</v>
      </c>
    </row>
    <row r="42" spans="1:4" ht="15.75">
      <c r="A42" s="100" t="s">
        <v>74</v>
      </c>
      <c r="B42" s="38">
        <f>'[2]heves'!$J77</f>
        <v>2157</v>
      </c>
      <c r="C42" s="39">
        <f t="shared" si="3"/>
        <v>13.702197941811715</v>
      </c>
      <c r="D42" s="39">
        <f>'[2]heves'!$J36/'[2]heves'!$J$5*100</f>
        <v>14.614690989803705</v>
      </c>
    </row>
    <row r="43" spans="1:4" ht="15.75">
      <c r="A43" s="90" t="s">
        <v>79</v>
      </c>
      <c r="B43" s="35">
        <f>'[2]heves'!$J78</f>
        <v>5583</v>
      </c>
      <c r="C43" s="36">
        <f t="shared" si="3"/>
        <v>35.465633337568285</v>
      </c>
      <c r="D43" s="36">
        <f>'[2]heves'!$J37/'[2]heves'!$J$5*100</f>
        <v>38.718179926475685</v>
      </c>
    </row>
    <row r="44" spans="1:4" ht="15.75">
      <c r="A44" s="100" t="s">
        <v>80</v>
      </c>
      <c r="B44" s="38">
        <f>'[2]heves'!$J79</f>
        <v>3431</v>
      </c>
      <c r="C44" s="39">
        <f t="shared" si="3"/>
        <v>21.795197560665734</v>
      </c>
      <c r="D44" s="39">
        <f>'[2]heves'!$J38/'[2]heves'!$J$5*100</f>
        <v>20.989110078379692</v>
      </c>
    </row>
    <row r="45" spans="1:4" ht="15.75">
      <c r="A45" s="90" t="s">
        <v>81</v>
      </c>
      <c r="B45" s="35">
        <f>'[2]heves'!$J80</f>
        <v>2690</v>
      </c>
      <c r="C45" s="36">
        <f t="shared" si="3"/>
        <v>17.088044721128192</v>
      </c>
      <c r="D45" s="36">
        <f>'[2]heves'!$J39/'[2]heves'!$J$5*100</f>
        <v>15.287507803287786</v>
      </c>
    </row>
    <row r="46" spans="1:4" s="92" customFormat="1" ht="15.75">
      <c r="A46" s="91" t="s">
        <v>82</v>
      </c>
      <c r="B46" s="38">
        <f>'[2]heves'!$J81</f>
        <v>1881</v>
      </c>
      <c r="C46" s="39">
        <f t="shared" si="3"/>
        <v>11.94892643882607</v>
      </c>
      <c r="D46" s="39">
        <f>'[2]heves'!$J40/'[2]heves'!$J$5*100</f>
        <v>10.390511202053132</v>
      </c>
    </row>
    <row r="47" spans="1:4" s="94" customFormat="1" ht="19.5" customHeight="1">
      <c r="A47" s="101" t="s">
        <v>53</v>
      </c>
      <c r="B47" s="54">
        <f>'[2]heves'!$J82</f>
        <v>15742</v>
      </c>
      <c r="C47" s="55">
        <f t="shared" si="3"/>
        <v>100</v>
      </c>
      <c r="D47" s="55">
        <f>SUM(D42:D46)</f>
        <v>100</v>
      </c>
    </row>
    <row r="48" spans="3:4" ht="15.75">
      <c r="C48" s="102"/>
      <c r="D48" s="102"/>
    </row>
    <row r="49" spans="3:4" ht="15.75">
      <c r="C49" s="102"/>
      <c r="D49" s="102"/>
    </row>
    <row r="50" spans="3:4" ht="15.75">
      <c r="C50" s="102"/>
      <c r="D50" s="102"/>
    </row>
    <row r="51" spans="3:4" ht="15.75">
      <c r="C51" s="102"/>
      <c r="D51" s="102"/>
    </row>
    <row r="52" spans="3:4" ht="15.75">
      <c r="C52" s="102"/>
      <c r="D52" s="102"/>
    </row>
    <row r="53" spans="3:4" ht="15.75">
      <c r="C53" s="102"/>
      <c r="D53" s="102"/>
    </row>
    <row r="54" spans="3:4" ht="15.75">
      <c r="C54" s="102"/>
      <c r="D54" s="102"/>
    </row>
    <row r="55" spans="3:4" ht="15.75">
      <c r="C55" s="102"/>
      <c r="D55" s="102"/>
    </row>
    <row r="56" spans="3:4" ht="15.75">
      <c r="C56" s="102"/>
      <c r="D56" s="102"/>
    </row>
    <row r="57" spans="3:4" ht="15.75">
      <c r="C57" s="102"/>
      <c r="D57" s="102"/>
    </row>
    <row r="58" spans="3:4" ht="15.75">
      <c r="C58" s="102"/>
      <c r="D58" s="102"/>
    </row>
    <row r="59" spans="3:4" ht="15.75">
      <c r="C59" s="102"/>
      <c r="D59" s="102"/>
    </row>
    <row r="60" spans="3:4" ht="15.75">
      <c r="C60" s="102"/>
      <c r="D60" s="102"/>
    </row>
    <row r="61" spans="3:4" ht="15.75">
      <c r="C61" s="102"/>
      <c r="D61" s="102"/>
    </row>
    <row r="62" spans="3:4" ht="15.75">
      <c r="C62" s="102"/>
      <c r="D62" s="102"/>
    </row>
    <row r="63" spans="3:4" ht="15.75">
      <c r="C63" s="102"/>
      <c r="D63" s="102"/>
    </row>
    <row r="64" spans="3:4" ht="15.75">
      <c r="C64" s="102"/>
      <c r="D64" s="102"/>
    </row>
    <row r="65" spans="3:4" ht="15.75">
      <c r="C65" s="102"/>
      <c r="D65" s="102"/>
    </row>
    <row r="66" spans="3:4" ht="15.75">
      <c r="C66" s="102"/>
      <c r="D66" s="102"/>
    </row>
    <row r="67" spans="3:4" ht="15.75">
      <c r="C67" s="102"/>
      <c r="D67" s="102"/>
    </row>
    <row r="68" spans="3:4" ht="15.75">
      <c r="C68" s="102"/>
      <c r="D68" s="102"/>
    </row>
    <row r="69" spans="3:4" ht="15.75">
      <c r="C69" s="102"/>
      <c r="D69" s="102"/>
    </row>
    <row r="70" spans="3:4" ht="15.75">
      <c r="C70" s="102"/>
      <c r="D70" s="102"/>
    </row>
    <row r="71" spans="3:4" ht="15.75">
      <c r="C71" s="102"/>
      <c r="D71" s="102"/>
    </row>
    <row r="72" spans="3:4" ht="15.75">
      <c r="C72" s="102"/>
      <c r="D72" s="102"/>
    </row>
    <row r="73" spans="3:4" ht="15.75">
      <c r="C73" s="102"/>
      <c r="D73" s="102"/>
    </row>
    <row r="74" spans="3:4" ht="15.75">
      <c r="C74" s="102"/>
      <c r="D74" s="102"/>
    </row>
    <row r="75" spans="3:4" ht="15.75">
      <c r="C75" s="102"/>
      <c r="D75" s="102"/>
    </row>
    <row r="76" spans="3:4" ht="15.75">
      <c r="C76" s="102"/>
      <c r="D76" s="102"/>
    </row>
    <row r="77" spans="3:4" ht="15.75">
      <c r="C77" s="102"/>
      <c r="D77" s="102"/>
    </row>
    <row r="78" spans="3:4" ht="15.75">
      <c r="C78" s="102"/>
      <c r="D78" s="102"/>
    </row>
    <row r="79" spans="3:4" ht="15.75">
      <c r="C79" s="102"/>
      <c r="D79" s="102"/>
    </row>
    <row r="80" spans="3:4" ht="15.75">
      <c r="C80" s="102"/>
      <c r="D80" s="102"/>
    </row>
    <row r="81" spans="3:4" ht="15.75">
      <c r="C81" s="102"/>
      <c r="D81" s="102"/>
    </row>
    <row r="82" spans="3:4" ht="15.75">
      <c r="C82" s="102"/>
      <c r="D82" s="102"/>
    </row>
    <row r="83" spans="3:4" ht="15.75">
      <c r="C83" s="102"/>
      <c r="D83" s="102"/>
    </row>
    <row r="84" spans="3:4" ht="15.75">
      <c r="C84" s="102"/>
      <c r="D84" s="102"/>
    </row>
    <row r="85" spans="3:4" ht="15.75">
      <c r="C85" s="102"/>
      <c r="D85" s="102"/>
    </row>
    <row r="86" spans="3:4" ht="15.75">
      <c r="C86" s="102"/>
      <c r="D86" s="102"/>
    </row>
    <row r="87" spans="3:4" ht="15.75">
      <c r="C87" s="102"/>
      <c r="D87" s="102"/>
    </row>
    <row r="88" spans="3:4" ht="15.75">
      <c r="C88" s="102"/>
      <c r="D88" s="102"/>
    </row>
    <row r="89" spans="3:4" ht="15.75">
      <c r="C89" s="102"/>
      <c r="D89" s="102"/>
    </row>
    <row r="90" spans="3:4" ht="15.75">
      <c r="C90" s="102"/>
      <c r="D90" s="102"/>
    </row>
    <row r="91" spans="3:4" ht="15.75">
      <c r="C91" s="102"/>
      <c r="D91" s="102"/>
    </row>
    <row r="92" spans="3:4" ht="15.75">
      <c r="C92" s="102"/>
      <c r="D92" s="102"/>
    </row>
    <row r="93" spans="3:4" ht="15.75">
      <c r="C93" s="102"/>
      <c r="D93" s="102"/>
    </row>
    <row r="94" spans="3:4" ht="15.75">
      <c r="C94" s="102"/>
      <c r="D94" s="102"/>
    </row>
    <row r="95" spans="3:4" ht="15.75">
      <c r="C95" s="102"/>
      <c r="D95" s="102"/>
    </row>
    <row r="96" spans="3:4" ht="15.75">
      <c r="C96" s="102"/>
      <c r="D96" s="102"/>
    </row>
    <row r="97" spans="3:4" ht="15.75">
      <c r="C97" s="102"/>
      <c r="D97" s="102"/>
    </row>
    <row r="98" spans="3:4" ht="15.75">
      <c r="C98" s="102"/>
      <c r="D98" s="102"/>
    </row>
    <row r="99" spans="3:4" ht="15.75">
      <c r="C99" s="102"/>
      <c r="D99" s="102"/>
    </row>
    <row r="100" spans="3:4" ht="15.75">
      <c r="C100" s="102"/>
      <c r="D100" s="102"/>
    </row>
    <row r="101" spans="3:4" ht="15.75">
      <c r="C101" s="102"/>
      <c r="D101" s="102"/>
    </row>
    <row r="102" spans="3:4" ht="15.75">
      <c r="C102" s="102"/>
      <c r="D102" s="102"/>
    </row>
    <row r="103" spans="3:4" ht="15.75">
      <c r="C103" s="102"/>
      <c r="D103" s="102"/>
    </row>
    <row r="104" spans="3:4" ht="15.75">
      <c r="C104" s="102"/>
      <c r="D104" s="102"/>
    </row>
    <row r="105" spans="3:4" ht="15.75">
      <c r="C105" s="102"/>
      <c r="D105" s="102"/>
    </row>
    <row r="106" spans="3:4" ht="15.75">
      <c r="C106" s="102"/>
      <c r="D106" s="102"/>
    </row>
    <row r="107" spans="3:4" ht="15.75">
      <c r="C107" s="102"/>
      <c r="D107" s="102"/>
    </row>
    <row r="108" spans="3:4" ht="15.75">
      <c r="C108" s="102"/>
      <c r="D108" s="102"/>
    </row>
    <row r="109" spans="3:4" ht="15.75">
      <c r="C109" s="102"/>
      <c r="D109" s="102"/>
    </row>
    <row r="110" spans="3:4" ht="15.75">
      <c r="C110" s="102"/>
      <c r="D110" s="102"/>
    </row>
    <row r="111" spans="3:4" ht="15.75">
      <c r="C111" s="102"/>
      <c r="D111" s="102"/>
    </row>
    <row r="112" spans="3:4" ht="15.75">
      <c r="C112" s="102"/>
      <c r="D112" s="102"/>
    </row>
    <row r="113" spans="3:4" ht="15.75">
      <c r="C113" s="102"/>
      <c r="D113" s="102"/>
    </row>
    <row r="114" spans="3:4" ht="15.75">
      <c r="C114" s="102"/>
      <c r="D114" s="102"/>
    </row>
    <row r="115" spans="3:4" ht="15.75">
      <c r="C115" s="102"/>
      <c r="D115" s="102"/>
    </row>
    <row r="116" spans="3:4" ht="15.75">
      <c r="C116" s="102"/>
      <c r="D116" s="102"/>
    </row>
    <row r="117" spans="3:4" ht="15.75">
      <c r="C117" s="102"/>
      <c r="D117" s="102"/>
    </row>
    <row r="118" spans="3:4" ht="15.75">
      <c r="C118" s="102"/>
      <c r="D118" s="102"/>
    </row>
    <row r="119" spans="3:4" ht="15.75">
      <c r="C119" s="102"/>
      <c r="D119" s="102"/>
    </row>
    <row r="120" spans="3:4" ht="15.75">
      <c r="C120" s="102"/>
      <c r="D120" s="102"/>
    </row>
    <row r="121" spans="3:4" ht="15.75">
      <c r="C121" s="102"/>
      <c r="D121" s="102"/>
    </row>
    <row r="122" spans="3:4" ht="15.75">
      <c r="C122" s="102"/>
      <c r="D122" s="102"/>
    </row>
    <row r="123" spans="3:4" ht="15.75">
      <c r="C123" s="102"/>
      <c r="D123" s="102"/>
    </row>
    <row r="124" spans="3:4" ht="15.75">
      <c r="C124" s="102"/>
      <c r="D124" s="102"/>
    </row>
    <row r="125" spans="3:4" ht="15.75">
      <c r="C125" s="102"/>
      <c r="D125" s="102"/>
    </row>
    <row r="126" spans="3:4" ht="15.75">
      <c r="C126" s="102"/>
      <c r="D126" s="102"/>
    </row>
    <row r="127" spans="3:4" ht="15.75">
      <c r="C127" s="102"/>
      <c r="D127" s="102"/>
    </row>
    <row r="128" spans="3:4" ht="15.75">
      <c r="C128" s="102"/>
      <c r="D128" s="102"/>
    </row>
    <row r="129" spans="3:4" ht="15.75">
      <c r="C129" s="102"/>
      <c r="D129" s="102"/>
    </row>
    <row r="130" spans="3:4" ht="15.75">
      <c r="C130" s="102"/>
      <c r="D130" s="102"/>
    </row>
    <row r="131" spans="3:4" ht="15.75">
      <c r="C131" s="102"/>
      <c r="D131" s="102"/>
    </row>
    <row r="132" spans="3:4" ht="15.75">
      <c r="C132" s="102"/>
      <c r="D132" s="102"/>
    </row>
    <row r="133" spans="3:4" ht="15.75">
      <c r="C133" s="102"/>
      <c r="D133" s="102"/>
    </row>
    <row r="134" spans="3:4" ht="15.75">
      <c r="C134" s="102"/>
      <c r="D134" s="102"/>
    </row>
    <row r="135" spans="3:4" ht="15.75">
      <c r="C135" s="102"/>
      <c r="D135" s="102"/>
    </row>
    <row r="136" spans="3:4" ht="15.75">
      <c r="C136" s="102"/>
      <c r="D136" s="102"/>
    </row>
    <row r="137" spans="3:4" ht="15.75">
      <c r="C137" s="102"/>
      <c r="D137" s="102"/>
    </row>
    <row r="138" spans="3:4" ht="15.75">
      <c r="C138" s="102"/>
      <c r="D138" s="102"/>
    </row>
    <row r="139" spans="3:4" ht="15.75">
      <c r="C139" s="102"/>
      <c r="D139" s="102"/>
    </row>
    <row r="140" spans="3:4" ht="15.75">
      <c r="C140" s="102"/>
      <c r="D140" s="102"/>
    </row>
    <row r="141" spans="3:4" ht="15.75">
      <c r="C141" s="102"/>
      <c r="D141" s="102"/>
    </row>
    <row r="142" spans="3:4" ht="15.75">
      <c r="C142" s="102"/>
      <c r="D142" s="102"/>
    </row>
    <row r="143" spans="3:4" ht="15.75">
      <c r="C143" s="102"/>
      <c r="D143" s="102"/>
    </row>
    <row r="144" spans="3:4" ht="15.75">
      <c r="C144" s="102"/>
      <c r="D144" s="102"/>
    </row>
    <row r="145" spans="3:4" ht="15.75">
      <c r="C145" s="102"/>
      <c r="D145" s="102"/>
    </row>
    <row r="146" spans="3:4" ht="15.75">
      <c r="C146" s="102"/>
      <c r="D146" s="102"/>
    </row>
    <row r="147" spans="3:4" ht="15.75">
      <c r="C147" s="102"/>
      <c r="D147" s="102"/>
    </row>
    <row r="148" spans="3:4" ht="15.75">
      <c r="C148" s="102"/>
      <c r="D148" s="102"/>
    </row>
    <row r="149" spans="3:4" ht="15.75">
      <c r="C149" s="102"/>
      <c r="D149" s="102"/>
    </row>
    <row r="150" spans="3:4" ht="15.75">
      <c r="C150" s="102"/>
      <c r="D150" s="102"/>
    </row>
    <row r="151" spans="3:4" ht="15.75">
      <c r="C151" s="102"/>
      <c r="D151" s="102"/>
    </row>
    <row r="152" spans="3:4" ht="15.75">
      <c r="C152" s="102"/>
      <c r="D152" s="102"/>
    </row>
    <row r="153" spans="3:4" ht="15.75">
      <c r="C153" s="102"/>
      <c r="D153" s="102"/>
    </row>
    <row r="154" spans="3:4" ht="15.75">
      <c r="C154" s="102"/>
      <c r="D154" s="102"/>
    </row>
    <row r="155" spans="3:4" ht="15.75">
      <c r="C155" s="102"/>
      <c r="D155" s="102"/>
    </row>
    <row r="156" spans="3:4" ht="15.75">
      <c r="C156" s="102"/>
      <c r="D156" s="102"/>
    </row>
    <row r="157" spans="3:4" ht="15.75">
      <c r="C157" s="102"/>
      <c r="D157" s="102"/>
    </row>
    <row r="158" spans="3:4" ht="15.75">
      <c r="C158" s="102"/>
      <c r="D158" s="102"/>
    </row>
    <row r="159" spans="3:4" ht="15.75">
      <c r="C159" s="102"/>
      <c r="D159" s="102"/>
    </row>
    <row r="160" spans="3:4" ht="15.75">
      <c r="C160" s="102"/>
      <c r="D160" s="102"/>
    </row>
    <row r="161" spans="3:4" ht="15.75">
      <c r="C161" s="102"/>
      <c r="D161" s="102"/>
    </row>
    <row r="162" spans="3:4" ht="15.75">
      <c r="C162" s="102"/>
      <c r="D162" s="102"/>
    </row>
    <row r="163" spans="3:4" ht="15.75">
      <c r="C163" s="102"/>
      <c r="D163" s="102"/>
    </row>
    <row r="164" spans="3:4" ht="15.75">
      <c r="C164" s="102"/>
      <c r="D164" s="102"/>
    </row>
    <row r="165" spans="3:4" ht="15.75">
      <c r="C165" s="102"/>
      <c r="D165" s="102"/>
    </row>
    <row r="166" spans="3:4" ht="15.75">
      <c r="C166" s="102"/>
      <c r="D166" s="102"/>
    </row>
    <row r="167" spans="3:4" ht="15.75">
      <c r="C167" s="102"/>
      <c r="D167" s="102"/>
    </row>
    <row r="168" spans="3:4" ht="15.75">
      <c r="C168" s="102"/>
      <c r="D168" s="102"/>
    </row>
    <row r="169" spans="3:4" ht="15.75">
      <c r="C169" s="102"/>
      <c r="D169" s="102"/>
    </row>
    <row r="170" spans="3:4" ht="15.75">
      <c r="C170" s="102"/>
      <c r="D170" s="102"/>
    </row>
    <row r="171" spans="3:4" ht="15.75">
      <c r="C171" s="102"/>
      <c r="D171" s="102"/>
    </row>
    <row r="172" spans="3:4" ht="15.75">
      <c r="C172" s="102"/>
      <c r="D172" s="102"/>
    </row>
    <row r="173" spans="3:4" ht="15.75">
      <c r="C173" s="102"/>
      <c r="D173" s="102"/>
    </row>
    <row r="174" spans="3:4" ht="15.75">
      <c r="C174" s="102"/>
      <c r="D174" s="102"/>
    </row>
    <row r="175" spans="3:4" ht="15.75">
      <c r="C175" s="102"/>
      <c r="D175" s="102"/>
    </row>
    <row r="176" spans="3:4" ht="15.75">
      <c r="C176" s="102"/>
      <c r="D176" s="102"/>
    </row>
    <row r="177" spans="3:4" ht="15.75">
      <c r="C177" s="102"/>
      <c r="D177" s="102"/>
    </row>
    <row r="178" spans="3:4" ht="15.75">
      <c r="C178" s="102"/>
      <c r="D178" s="102"/>
    </row>
    <row r="179" spans="3:4" ht="15.75">
      <c r="C179" s="102"/>
      <c r="D179" s="102"/>
    </row>
    <row r="180" spans="3:4" ht="15.75">
      <c r="C180" s="102"/>
      <c r="D180" s="102"/>
    </row>
    <row r="181" spans="3:4" ht="15.75">
      <c r="C181" s="102"/>
      <c r="D181" s="102"/>
    </row>
    <row r="182" spans="3:4" ht="15.75">
      <c r="C182" s="102"/>
      <c r="D182" s="102"/>
    </row>
    <row r="183" spans="3:4" ht="15.75">
      <c r="C183" s="102"/>
      <c r="D183" s="102"/>
    </row>
    <row r="184" spans="3:4" ht="15.75">
      <c r="C184" s="102"/>
      <c r="D184" s="102"/>
    </row>
    <row r="185" spans="3:4" ht="15.75">
      <c r="C185" s="102"/>
      <c r="D185" s="102"/>
    </row>
    <row r="186" spans="3:4" ht="15.75">
      <c r="C186" s="102"/>
      <c r="D186" s="102"/>
    </row>
    <row r="187" spans="3:4" ht="15.75">
      <c r="C187" s="102"/>
      <c r="D187" s="102"/>
    </row>
    <row r="188" spans="3:4" ht="15.75">
      <c r="C188" s="102"/>
      <c r="D188" s="102"/>
    </row>
    <row r="189" spans="3:4" ht="15.75">
      <c r="C189" s="102"/>
      <c r="D189" s="102"/>
    </row>
    <row r="190" spans="3:4" ht="15.75">
      <c r="C190" s="102"/>
      <c r="D190" s="102"/>
    </row>
    <row r="191" spans="3:4" ht="15.75">
      <c r="C191" s="102"/>
      <c r="D191" s="102"/>
    </row>
    <row r="192" spans="3:4" ht="15.75">
      <c r="C192" s="102"/>
      <c r="D192" s="102"/>
    </row>
    <row r="193" spans="3:4" ht="15.75">
      <c r="C193" s="102"/>
      <c r="D193" s="102"/>
    </row>
    <row r="194" spans="3:4" ht="15.75">
      <c r="C194" s="102"/>
      <c r="D194" s="102"/>
    </row>
    <row r="195" spans="3:4" ht="15.75">
      <c r="C195" s="102"/>
      <c r="D195" s="102"/>
    </row>
    <row r="196" spans="3:4" ht="15.75">
      <c r="C196" s="102"/>
      <c r="D196" s="102"/>
    </row>
    <row r="197" spans="3:4" ht="15.75">
      <c r="C197" s="102"/>
      <c r="D197" s="102"/>
    </row>
    <row r="198" spans="3:4" ht="15.75">
      <c r="C198" s="102"/>
      <c r="D198" s="102"/>
    </row>
    <row r="199" spans="3:4" ht="15.75">
      <c r="C199" s="102"/>
      <c r="D199" s="102"/>
    </row>
    <row r="200" spans="3:4" ht="15.75">
      <c r="C200" s="102"/>
      <c r="D200" s="102"/>
    </row>
    <row r="201" spans="3:4" ht="15.75">
      <c r="C201" s="102"/>
      <c r="D201" s="102"/>
    </row>
    <row r="202" spans="3:4" ht="15.75">
      <c r="C202" s="102"/>
      <c r="D202" s="102"/>
    </row>
    <row r="203" spans="3:4" ht="15.75">
      <c r="C203" s="102"/>
      <c r="D203" s="102"/>
    </row>
    <row r="204" spans="3:4" ht="15.75">
      <c r="C204" s="102"/>
      <c r="D204" s="102"/>
    </row>
    <row r="205" spans="3:4" ht="15.75">
      <c r="C205" s="102"/>
      <c r="D205" s="102"/>
    </row>
    <row r="206" spans="3:4" ht="15.75">
      <c r="C206" s="102"/>
      <c r="D206" s="102"/>
    </row>
    <row r="207" spans="3:4" ht="15.75">
      <c r="C207" s="102"/>
      <c r="D207" s="102"/>
    </row>
    <row r="208" spans="3:4" ht="15.75">
      <c r="C208" s="102"/>
      <c r="D208" s="102"/>
    </row>
    <row r="209" spans="3:4" ht="15.75">
      <c r="C209" s="102"/>
      <c r="D209" s="102"/>
    </row>
    <row r="210" spans="3:4" ht="15.75">
      <c r="C210" s="102"/>
      <c r="D210" s="102"/>
    </row>
    <row r="211" spans="3:4" ht="15.75">
      <c r="C211" s="102"/>
      <c r="D211" s="102"/>
    </row>
    <row r="212" spans="3:4" ht="15.75">
      <c r="C212" s="102"/>
      <c r="D212" s="102"/>
    </row>
    <row r="213" spans="3:4" ht="15.75">
      <c r="C213" s="102"/>
      <c r="D213" s="102"/>
    </row>
    <row r="214" spans="3:4" ht="15.75">
      <c r="C214" s="102"/>
      <c r="D214" s="102"/>
    </row>
    <row r="215" spans="3:4" ht="15.75">
      <c r="C215" s="102"/>
      <c r="D215" s="102"/>
    </row>
    <row r="216" spans="3:4" ht="15.75">
      <c r="C216" s="102"/>
      <c r="D216" s="102"/>
    </row>
    <row r="217" spans="3:4" ht="15.75">
      <c r="C217" s="102"/>
      <c r="D217" s="102"/>
    </row>
    <row r="218" spans="3:4" ht="15.75">
      <c r="C218" s="102"/>
      <c r="D218" s="102"/>
    </row>
    <row r="219" spans="3:4" ht="15.75">
      <c r="C219" s="102"/>
      <c r="D219" s="102"/>
    </row>
    <row r="220" spans="3:4" ht="15.75">
      <c r="C220" s="102"/>
      <c r="D220" s="102"/>
    </row>
    <row r="221" spans="3:4" ht="15.75">
      <c r="C221" s="102"/>
      <c r="D221" s="102"/>
    </row>
    <row r="222" spans="3:4" ht="15.75">
      <c r="C222" s="102"/>
      <c r="D222" s="102"/>
    </row>
    <row r="223" spans="3:4" ht="15.75">
      <c r="C223" s="102"/>
      <c r="D223" s="102"/>
    </row>
    <row r="224" spans="3:4" ht="15.75">
      <c r="C224" s="102"/>
      <c r="D224" s="102"/>
    </row>
    <row r="225" spans="3:4" ht="15.75">
      <c r="C225" s="102"/>
      <c r="D225" s="102"/>
    </row>
    <row r="226" spans="3:4" ht="15.75">
      <c r="C226" s="102"/>
      <c r="D226" s="102"/>
    </row>
    <row r="227" spans="3:4" ht="15.75">
      <c r="C227" s="102"/>
      <c r="D227" s="102"/>
    </row>
    <row r="228" spans="3:4" ht="15.75">
      <c r="C228" s="102"/>
      <c r="D228" s="102"/>
    </row>
    <row r="229" spans="3:4" ht="15.75">
      <c r="C229" s="102"/>
      <c r="D229" s="102"/>
    </row>
    <row r="230" spans="3:4" ht="15.75">
      <c r="C230" s="102"/>
      <c r="D230" s="102"/>
    </row>
    <row r="231" spans="3:4" ht="15.75">
      <c r="C231" s="102"/>
      <c r="D231" s="102"/>
    </row>
    <row r="232" spans="3:4" ht="15.75">
      <c r="C232" s="102"/>
      <c r="D232" s="102"/>
    </row>
    <row r="233" spans="3:4" ht="15.75">
      <c r="C233" s="102"/>
      <c r="D233" s="102"/>
    </row>
    <row r="234" spans="3:4" ht="15.75">
      <c r="C234" s="102"/>
      <c r="D234" s="102"/>
    </row>
    <row r="235" spans="3:4" ht="15.75">
      <c r="C235" s="102"/>
      <c r="D235" s="102"/>
    </row>
    <row r="236" spans="3:4" ht="15.75">
      <c r="C236" s="102"/>
      <c r="D236" s="102"/>
    </row>
    <row r="237" spans="3:4" ht="15.75">
      <c r="C237" s="102"/>
      <c r="D237" s="102"/>
    </row>
    <row r="238" spans="3:4" ht="15.75">
      <c r="C238" s="102"/>
      <c r="D238" s="102"/>
    </row>
    <row r="239" spans="3:4" ht="15.75">
      <c r="C239" s="102"/>
      <c r="D239" s="102"/>
    </row>
    <row r="240" spans="3:4" ht="15.75">
      <c r="C240" s="102"/>
      <c r="D240" s="102"/>
    </row>
    <row r="241" spans="3:4" ht="15.75">
      <c r="C241" s="102"/>
      <c r="D241" s="102"/>
    </row>
    <row r="242" spans="3:4" ht="15.75">
      <c r="C242" s="102"/>
      <c r="D242" s="102"/>
    </row>
    <row r="243" spans="3:4" ht="15.75">
      <c r="C243" s="102"/>
      <c r="D243" s="102"/>
    </row>
    <row r="244" spans="3:4" ht="15.75">
      <c r="C244" s="102"/>
      <c r="D244" s="102"/>
    </row>
    <row r="245" spans="3:4" ht="15.75">
      <c r="C245" s="102"/>
      <c r="D245" s="102"/>
    </row>
    <row r="246" spans="3:4" ht="15.75">
      <c r="C246" s="102"/>
      <c r="D246" s="102"/>
    </row>
    <row r="247" spans="3:4" ht="15.75">
      <c r="C247" s="102"/>
      <c r="D247" s="102"/>
    </row>
    <row r="248" spans="3:4" ht="15.75">
      <c r="C248" s="102"/>
      <c r="D248" s="102"/>
    </row>
    <row r="249" spans="3:4" ht="15.75">
      <c r="C249" s="102"/>
      <c r="D249" s="102"/>
    </row>
    <row r="250" spans="3:4" ht="15.75">
      <c r="C250" s="102"/>
      <c r="D250" s="102"/>
    </row>
    <row r="251" spans="3:4" ht="15.75">
      <c r="C251" s="102"/>
      <c r="D251" s="102"/>
    </row>
    <row r="252" spans="3:4" ht="15.75">
      <c r="C252" s="102"/>
      <c r="D252" s="102"/>
    </row>
    <row r="253" spans="3:4" ht="15.75">
      <c r="C253" s="102"/>
      <c r="D253" s="102"/>
    </row>
    <row r="254" spans="3:4" ht="15.75">
      <c r="C254" s="102"/>
      <c r="D254" s="102"/>
    </row>
    <row r="255" spans="3:4" ht="15.75">
      <c r="C255" s="102"/>
      <c r="D255" s="102"/>
    </row>
    <row r="256" spans="3:4" ht="15.75">
      <c r="C256" s="102"/>
      <c r="D256" s="102"/>
    </row>
    <row r="257" spans="3:4" ht="15.75">
      <c r="C257" s="102"/>
      <c r="D257" s="102"/>
    </row>
    <row r="258" spans="3:4" ht="15.75">
      <c r="C258" s="102"/>
      <c r="D258" s="102"/>
    </row>
    <row r="259" spans="3:4" ht="15.75">
      <c r="C259" s="102"/>
      <c r="D259" s="102"/>
    </row>
    <row r="260" spans="3:4" ht="15.75">
      <c r="C260" s="102"/>
      <c r="D260" s="102"/>
    </row>
    <row r="261" spans="3:4" ht="15.75">
      <c r="C261" s="102"/>
      <c r="D261" s="102"/>
    </row>
    <row r="262" spans="3:4" ht="15.75">
      <c r="C262" s="102"/>
      <c r="D262" s="102"/>
    </row>
    <row r="263" spans="3:4" ht="15.75">
      <c r="C263" s="102"/>
      <c r="D263" s="102"/>
    </row>
    <row r="264" spans="3:4" ht="15.75">
      <c r="C264" s="102"/>
      <c r="D264" s="102"/>
    </row>
    <row r="265" spans="3:4" ht="15.75">
      <c r="C265" s="102"/>
      <c r="D265" s="102"/>
    </row>
    <row r="266" spans="3:4" ht="15.75">
      <c r="C266" s="102"/>
      <c r="D266" s="102"/>
    </row>
    <row r="267" spans="3:4" ht="15.75">
      <c r="C267" s="102"/>
      <c r="D267" s="102"/>
    </row>
    <row r="268" spans="3:4" ht="15.75">
      <c r="C268" s="102"/>
      <c r="D268" s="102"/>
    </row>
    <row r="269" spans="3:4" ht="15.75">
      <c r="C269" s="102"/>
      <c r="D269" s="102"/>
    </row>
    <row r="270" spans="3:4" ht="15.75">
      <c r="C270" s="102"/>
      <c r="D270" s="102"/>
    </row>
    <row r="271" spans="3:4" ht="15.75">
      <c r="C271" s="102"/>
      <c r="D271" s="102"/>
    </row>
    <row r="272" spans="3:4" ht="15.75">
      <c r="C272" s="102"/>
      <c r="D272" s="102"/>
    </row>
    <row r="273" spans="3:4" ht="15.75">
      <c r="C273" s="102"/>
      <c r="D273" s="102"/>
    </row>
    <row r="274" spans="3:4" ht="15.75">
      <c r="C274" s="102"/>
      <c r="D274" s="102"/>
    </row>
    <row r="275" spans="3:4" ht="15.75">
      <c r="C275" s="102"/>
      <c r="D275" s="102"/>
    </row>
    <row r="276" spans="3:4" ht="15.75">
      <c r="C276" s="102"/>
      <c r="D276" s="102"/>
    </row>
    <row r="277" spans="3:4" ht="15.75">
      <c r="C277" s="102"/>
      <c r="D277" s="102"/>
    </row>
    <row r="278" spans="3:4" ht="15.75">
      <c r="C278" s="102"/>
      <c r="D278" s="102"/>
    </row>
    <row r="279" spans="3:4" ht="15.75">
      <c r="C279" s="102"/>
      <c r="D279" s="102"/>
    </row>
    <row r="280" spans="3:4" ht="15.75">
      <c r="C280" s="102"/>
      <c r="D280" s="102"/>
    </row>
    <row r="281" spans="3:4" ht="15.75">
      <c r="C281" s="102"/>
      <c r="D281" s="102"/>
    </row>
    <row r="282" spans="3:4" ht="15.75">
      <c r="C282" s="102"/>
      <c r="D282" s="102"/>
    </row>
    <row r="283" spans="3:4" ht="15.75">
      <c r="C283" s="102"/>
      <c r="D283" s="102"/>
    </row>
    <row r="284" spans="3:4" ht="15.75">
      <c r="C284" s="102"/>
      <c r="D284" s="102"/>
    </row>
    <row r="285" spans="3:4" ht="15.75">
      <c r="C285" s="102"/>
      <c r="D285" s="102"/>
    </row>
    <row r="286" spans="3:4" ht="15.75">
      <c r="C286" s="102"/>
      <c r="D286" s="102"/>
    </row>
    <row r="287" spans="3:4" ht="15.75">
      <c r="C287" s="102"/>
      <c r="D287" s="102"/>
    </row>
    <row r="288" spans="3:4" ht="15.75">
      <c r="C288" s="102"/>
      <c r="D288" s="102"/>
    </row>
    <row r="289" spans="3:4" ht="15.75">
      <c r="C289" s="102"/>
      <c r="D289" s="102"/>
    </row>
    <row r="290" spans="3:4" ht="15.75">
      <c r="C290" s="102"/>
      <c r="D290" s="102"/>
    </row>
    <row r="291" spans="3:4" ht="15.75">
      <c r="C291" s="102"/>
      <c r="D291" s="102"/>
    </row>
    <row r="292" spans="3:4" ht="15.75">
      <c r="C292" s="102"/>
      <c r="D292" s="102"/>
    </row>
    <row r="293" spans="3:4" ht="15.75">
      <c r="C293" s="102"/>
      <c r="D293" s="102"/>
    </row>
    <row r="294" spans="3:4" ht="15.75">
      <c r="C294" s="102"/>
      <c r="D294" s="102"/>
    </row>
    <row r="295" spans="3:4" ht="15.75">
      <c r="C295" s="102"/>
      <c r="D295" s="102"/>
    </row>
    <row r="296" spans="3:4" ht="15.75">
      <c r="C296" s="102"/>
      <c r="D296" s="102"/>
    </row>
    <row r="297" spans="3:4" ht="15.75">
      <c r="C297" s="102"/>
      <c r="D297" s="102"/>
    </row>
    <row r="298" spans="3:4" ht="15.75">
      <c r="C298" s="102"/>
      <c r="D298" s="102"/>
    </row>
    <row r="299" spans="3:4" ht="15.75">
      <c r="C299" s="102"/>
      <c r="D299" s="102"/>
    </row>
    <row r="300" spans="3:4" ht="15.75">
      <c r="C300" s="102"/>
      <c r="D300" s="102"/>
    </row>
    <row r="301" spans="3:4" ht="15.75">
      <c r="C301" s="102"/>
      <c r="D301" s="102"/>
    </row>
    <row r="302" spans="3:4" ht="15.75">
      <c r="C302" s="102"/>
      <c r="D302" s="102"/>
    </row>
    <row r="303" spans="3:4" ht="15.75">
      <c r="C303" s="102"/>
      <c r="D303" s="102"/>
    </row>
    <row r="304" spans="3:4" ht="15.75">
      <c r="C304" s="102"/>
      <c r="D304" s="102"/>
    </row>
    <row r="305" spans="3:4" ht="15.75">
      <c r="C305" s="102"/>
      <c r="D305" s="102"/>
    </row>
    <row r="306" spans="3:4" ht="15.75">
      <c r="C306" s="102"/>
      <c r="D306" s="102"/>
    </row>
    <row r="307" spans="3:4" ht="15.75">
      <c r="C307" s="102"/>
      <c r="D307" s="102"/>
    </row>
    <row r="308" spans="3:4" ht="15.75">
      <c r="C308" s="102"/>
      <c r="D308" s="102"/>
    </row>
    <row r="309" spans="3:4" ht="15.75">
      <c r="C309" s="102"/>
      <c r="D309" s="102"/>
    </row>
    <row r="310" spans="3:4" ht="15.75">
      <c r="C310" s="102"/>
      <c r="D310" s="102"/>
    </row>
    <row r="311" spans="3:4" ht="15.75">
      <c r="C311" s="102"/>
      <c r="D311" s="102"/>
    </row>
    <row r="312" spans="3:4" ht="15.75">
      <c r="C312" s="102"/>
      <c r="D312" s="102"/>
    </row>
    <row r="313" spans="3:4" ht="15.75">
      <c r="C313" s="102"/>
      <c r="D313" s="102"/>
    </row>
    <row r="314" spans="3:4" ht="15.75">
      <c r="C314" s="102"/>
      <c r="D314" s="102"/>
    </row>
    <row r="315" spans="3:4" ht="15.75">
      <c r="C315" s="102"/>
      <c r="D315" s="102"/>
    </row>
    <row r="316" spans="3:4" ht="15.75">
      <c r="C316" s="102"/>
      <c r="D316" s="102"/>
    </row>
    <row r="317" spans="3:4" ht="15.75">
      <c r="C317" s="102"/>
      <c r="D317" s="102"/>
    </row>
    <row r="318" spans="3:4" ht="15.75">
      <c r="C318" s="102"/>
      <c r="D318" s="102"/>
    </row>
    <row r="319" spans="3:4" ht="15.75">
      <c r="C319" s="102"/>
      <c r="D319" s="102"/>
    </row>
    <row r="320" spans="3:4" ht="15.75">
      <c r="C320" s="102"/>
      <c r="D320" s="102"/>
    </row>
    <row r="321" spans="3:4" ht="15.75">
      <c r="C321" s="102"/>
      <c r="D321" s="102"/>
    </row>
    <row r="322" spans="3:4" ht="15.75">
      <c r="C322" s="102"/>
      <c r="D322" s="102"/>
    </row>
    <row r="323" spans="3:4" ht="15.75">
      <c r="C323" s="102"/>
      <c r="D323" s="102"/>
    </row>
    <row r="324" spans="3:4" ht="15.75">
      <c r="C324" s="102"/>
      <c r="D324" s="102"/>
    </row>
    <row r="325" spans="3:4" ht="15.75">
      <c r="C325" s="102"/>
      <c r="D325" s="102"/>
    </row>
    <row r="326" spans="3:4" ht="15.75">
      <c r="C326" s="102"/>
      <c r="D326" s="102"/>
    </row>
    <row r="327" spans="3:4" ht="15.75">
      <c r="C327" s="102"/>
      <c r="D327" s="102"/>
    </row>
    <row r="328" spans="3:4" ht="15.75">
      <c r="C328" s="102"/>
      <c r="D328" s="102"/>
    </row>
    <row r="329" spans="3:4" ht="15.75">
      <c r="C329" s="102"/>
      <c r="D329" s="102"/>
    </row>
    <row r="330" spans="3:4" ht="15.75">
      <c r="C330" s="102"/>
      <c r="D330" s="102"/>
    </row>
    <row r="331" spans="3:4" ht="15.75">
      <c r="C331" s="102"/>
      <c r="D331" s="102"/>
    </row>
    <row r="332" spans="3:4" ht="15.75">
      <c r="C332" s="102"/>
      <c r="D332" s="102"/>
    </row>
    <row r="333" spans="3:4" ht="15.75">
      <c r="C333" s="102"/>
      <c r="D333" s="102"/>
    </row>
    <row r="334" spans="3:4" ht="15.75">
      <c r="C334" s="102"/>
      <c r="D334" s="102"/>
    </row>
    <row r="335" spans="3:4" ht="15.75">
      <c r="C335" s="102"/>
      <c r="D335" s="102"/>
    </row>
    <row r="336" spans="3:4" ht="15.75">
      <c r="C336" s="102"/>
      <c r="D336" s="102"/>
    </row>
    <row r="337" spans="3:4" ht="15.75">
      <c r="C337" s="102"/>
      <c r="D337" s="102"/>
    </row>
    <row r="338" spans="3:4" ht="15.75">
      <c r="C338" s="102"/>
      <c r="D338" s="102"/>
    </row>
    <row r="339" spans="3:4" ht="15.75">
      <c r="C339" s="102"/>
      <c r="D339" s="102"/>
    </row>
    <row r="340" spans="3:4" ht="15.75">
      <c r="C340" s="102"/>
      <c r="D340" s="102"/>
    </row>
    <row r="341" spans="3:4" ht="15.75">
      <c r="C341" s="102"/>
      <c r="D341" s="102"/>
    </row>
    <row r="342" spans="3:4" ht="15.75">
      <c r="C342" s="102"/>
      <c r="D342" s="102"/>
    </row>
    <row r="343" spans="3:4" ht="15.75">
      <c r="C343" s="102"/>
      <c r="D343" s="102"/>
    </row>
    <row r="344" spans="3:4" ht="15.75">
      <c r="C344" s="102"/>
      <c r="D344" s="102"/>
    </row>
    <row r="345" spans="3:4" ht="15.75">
      <c r="C345" s="102"/>
      <c r="D345" s="102"/>
    </row>
    <row r="346" spans="3:4" ht="15.75">
      <c r="C346" s="102"/>
      <c r="D346" s="102"/>
    </row>
    <row r="347" spans="3:4" ht="15.75">
      <c r="C347" s="102"/>
      <c r="D347" s="102"/>
    </row>
    <row r="348" spans="3:4" ht="15.75">
      <c r="C348" s="102"/>
      <c r="D348" s="102"/>
    </row>
    <row r="349" spans="3:4" ht="15.75">
      <c r="C349" s="102"/>
      <c r="D349" s="102"/>
    </row>
    <row r="350" spans="3:4" ht="15.75">
      <c r="C350" s="102"/>
      <c r="D350" s="102"/>
    </row>
    <row r="351" spans="3:4" ht="15.75">
      <c r="C351" s="102"/>
      <c r="D351" s="102"/>
    </row>
    <row r="352" spans="3:4" ht="15.75">
      <c r="C352" s="102"/>
      <c r="D352" s="102"/>
    </row>
    <row r="353" spans="3:4" ht="15.75">
      <c r="C353" s="102"/>
      <c r="D353" s="102"/>
    </row>
    <row r="354" spans="3:4" ht="15.75">
      <c r="C354" s="102"/>
      <c r="D354" s="102"/>
    </row>
    <row r="355" spans="3:4" ht="15.75">
      <c r="C355" s="102"/>
      <c r="D355" s="102"/>
    </row>
    <row r="356" spans="3:4" ht="15.75">
      <c r="C356" s="102"/>
      <c r="D356" s="102"/>
    </row>
    <row r="357" spans="3:4" ht="15.75">
      <c r="C357" s="102"/>
      <c r="D357" s="102"/>
    </row>
    <row r="358" spans="3:4" ht="15.75">
      <c r="C358" s="102"/>
      <c r="D358" s="102"/>
    </row>
    <row r="359" spans="3:4" ht="15.75">
      <c r="C359" s="102"/>
      <c r="D359" s="102"/>
    </row>
    <row r="360" spans="3:4" ht="15.75">
      <c r="C360" s="102"/>
      <c r="D360" s="102"/>
    </row>
    <row r="361" spans="3:4" ht="15.75">
      <c r="C361" s="102"/>
      <c r="D361" s="102"/>
    </row>
    <row r="362" spans="3:4" ht="15.75">
      <c r="C362" s="102"/>
      <c r="D362" s="102"/>
    </row>
    <row r="363" spans="3:4" ht="15.75">
      <c r="C363" s="102"/>
      <c r="D363" s="102"/>
    </row>
    <row r="364" spans="3:4" ht="15.75">
      <c r="C364" s="102"/>
      <c r="D364" s="102"/>
    </row>
    <row r="365" spans="3:4" ht="15.75">
      <c r="C365" s="102"/>
      <c r="D365" s="102"/>
    </row>
    <row r="366" spans="3:4" ht="15.75">
      <c r="C366" s="102"/>
      <c r="D366" s="102"/>
    </row>
    <row r="367" spans="3:4" ht="15.75">
      <c r="C367" s="102"/>
      <c r="D367" s="102"/>
    </row>
    <row r="368" spans="3:4" ht="15.75">
      <c r="C368" s="102"/>
      <c r="D368" s="102"/>
    </row>
    <row r="369" spans="3:4" ht="15.75">
      <c r="C369" s="102"/>
      <c r="D369" s="102"/>
    </row>
    <row r="370" spans="3:4" ht="15.75">
      <c r="C370" s="102"/>
      <c r="D370" s="102"/>
    </row>
    <row r="371" spans="3:4" ht="15.75">
      <c r="C371" s="102"/>
      <c r="D371" s="102"/>
    </row>
    <row r="372" spans="3:4" ht="15.75">
      <c r="C372" s="102"/>
      <c r="D372" s="102"/>
    </row>
    <row r="373" spans="3:4" ht="15.75">
      <c r="C373" s="102"/>
      <c r="D373" s="102"/>
    </row>
    <row r="374" spans="3:4" ht="15.75">
      <c r="C374" s="102"/>
      <c r="D374" s="102"/>
    </row>
    <row r="375" spans="3:4" ht="15.75">
      <c r="C375" s="102"/>
      <c r="D375" s="102"/>
    </row>
    <row r="376" spans="3:4" ht="15.75">
      <c r="C376" s="102"/>
      <c r="D376" s="102"/>
    </row>
    <row r="377" spans="3:4" ht="15.75">
      <c r="C377" s="102"/>
      <c r="D377" s="102"/>
    </row>
    <row r="378" spans="3:4" ht="15.75">
      <c r="C378" s="102"/>
      <c r="D378" s="102"/>
    </row>
    <row r="379" spans="3:4" ht="15.75">
      <c r="C379" s="102"/>
      <c r="D379" s="102"/>
    </row>
    <row r="380" spans="3:4" ht="15.75">
      <c r="C380" s="102"/>
      <c r="D380" s="102"/>
    </row>
    <row r="381" spans="3:4" ht="15.75">
      <c r="C381" s="102"/>
      <c r="D381" s="102"/>
    </row>
    <row r="382" spans="3:4" ht="15.75">
      <c r="C382" s="102"/>
      <c r="D382" s="102"/>
    </row>
    <row r="383" spans="3:4" ht="15.75">
      <c r="C383" s="102"/>
      <c r="D383" s="102"/>
    </row>
    <row r="384" spans="3:4" ht="15.75">
      <c r="C384" s="102"/>
      <c r="D384" s="102"/>
    </row>
    <row r="385" spans="3:4" ht="15.75">
      <c r="C385" s="102"/>
      <c r="D385" s="102"/>
    </row>
    <row r="386" spans="3:4" ht="15.75">
      <c r="C386" s="102"/>
      <c r="D386" s="102"/>
    </row>
    <row r="387" spans="3:4" ht="15.75">
      <c r="C387" s="102"/>
      <c r="D387" s="102"/>
    </row>
    <row r="388" spans="3:4" ht="15.75">
      <c r="C388" s="102"/>
      <c r="D388" s="102"/>
    </row>
    <row r="389" spans="3:4" ht="15.75">
      <c r="C389" s="102"/>
      <c r="D389" s="102"/>
    </row>
    <row r="390" spans="3:4" ht="15.75">
      <c r="C390" s="102"/>
      <c r="D390" s="102"/>
    </row>
    <row r="391" spans="3:4" ht="15.75">
      <c r="C391" s="102"/>
      <c r="D391" s="102"/>
    </row>
    <row r="392" spans="3:4" ht="15.75">
      <c r="C392" s="102"/>
      <c r="D392" s="102"/>
    </row>
    <row r="393" spans="3:4" ht="15.75">
      <c r="C393" s="102"/>
      <c r="D393" s="102"/>
    </row>
    <row r="394" spans="3:4" ht="15.75">
      <c r="C394" s="102"/>
      <c r="D394" s="102"/>
    </row>
    <row r="395" spans="3:4" ht="15.75">
      <c r="C395" s="102"/>
      <c r="D395" s="102"/>
    </row>
    <row r="396" spans="3:4" ht="15.75">
      <c r="C396" s="102"/>
      <c r="D396" s="102"/>
    </row>
    <row r="397" spans="3:4" ht="15.75">
      <c r="C397" s="102"/>
      <c r="D397" s="102"/>
    </row>
    <row r="398" spans="3:4" ht="15.75">
      <c r="C398" s="102"/>
      <c r="D398" s="102"/>
    </row>
    <row r="399" spans="3:4" ht="15.75">
      <c r="C399" s="102"/>
      <c r="D399" s="102"/>
    </row>
    <row r="400" spans="3:4" ht="15.75">
      <c r="C400" s="102"/>
      <c r="D400" s="102"/>
    </row>
    <row r="401" spans="3:4" ht="15.75">
      <c r="C401" s="102"/>
      <c r="D401" s="102"/>
    </row>
    <row r="402" spans="3:4" ht="15.75">
      <c r="C402" s="102"/>
      <c r="D402" s="102"/>
    </row>
    <row r="403" spans="3:4" ht="15.75">
      <c r="C403" s="102"/>
      <c r="D403" s="102"/>
    </row>
    <row r="404" spans="3:4" ht="15.75">
      <c r="C404" s="102"/>
      <c r="D404" s="102"/>
    </row>
    <row r="405" spans="3:4" ht="15.75">
      <c r="C405" s="102"/>
      <c r="D405" s="102"/>
    </row>
    <row r="406" spans="3:4" ht="15.75">
      <c r="C406" s="102"/>
      <c r="D406" s="102"/>
    </row>
    <row r="407" spans="3:4" ht="15.75">
      <c r="C407" s="102"/>
      <c r="D407" s="102"/>
    </row>
    <row r="408" spans="3:4" ht="15.75">
      <c r="C408" s="102"/>
      <c r="D408" s="102"/>
    </row>
    <row r="409" spans="3:4" ht="15.75">
      <c r="C409" s="102"/>
      <c r="D409" s="102"/>
    </row>
    <row r="410" spans="3:4" ht="15.75">
      <c r="C410" s="102"/>
      <c r="D410" s="102"/>
    </row>
    <row r="411" spans="3:4" ht="15.75">
      <c r="C411" s="102"/>
      <c r="D411" s="102"/>
    </row>
    <row r="412" spans="3:4" ht="15.75">
      <c r="C412" s="102"/>
      <c r="D412" s="102"/>
    </row>
    <row r="413" spans="3:4" ht="15.75">
      <c r="C413" s="102"/>
      <c r="D413" s="102"/>
    </row>
    <row r="414" spans="3:4" ht="15.75">
      <c r="C414" s="102"/>
      <c r="D414" s="102"/>
    </row>
    <row r="415" spans="3:4" ht="15.75">
      <c r="C415" s="102"/>
      <c r="D415" s="102"/>
    </row>
    <row r="416" spans="3:4" ht="15.75">
      <c r="C416" s="102"/>
      <c r="D416" s="102"/>
    </row>
    <row r="417" spans="3:4" ht="15.75">
      <c r="C417" s="102"/>
      <c r="D417" s="102"/>
    </row>
    <row r="418" spans="3:4" ht="15.75">
      <c r="C418" s="102"/>
      <c r="D418" s="102"/>
    </row>
    <row r="419" spans="3:4" ht="15.75">
      <c r="C419" s="102"/>
      <c r="D419" s="102"/>
    </row>
    <row r="420" spans="3:4" ht="15.75">
      <c r="C420" s="102"/>
      <c r="D420" s="102"/>
    </row>
    <row r="421" spans="3:4" ht="15.75">
      <c r="C421" s="102"/>
      <c r="D421" s="102"/>
    </row>
    <row r="422" spans="3:4" ht="15.75">
      <c r="C422" s="102"/>
      <c r="D422" s="102"/>
    </row>
    <row r="423" spans="3:4" ht="15.75">
      <c r="C423" s="102"/>
      <c r="D423" s="102"/>
    </row>
    <row r="424" spans="3:4" ht="15.75">
      <c r="C424" s="102"/>
      <c r="D424" s="102"/>
    </row>
    <row r="425" spans="3:4" ht="15.75">
      <c r="C425" s="102"/>
      <c r="D425" s="102"/>
    </row>
    <row r="426" spans="3:4" ht="15.75">
      <c r="C426" s="102"/>
      <c r="D426" s="102"/>
    </row>
    <row r="427" spans="3:4" ht="15.75">
      <c r="C427" s="102"/>
      <c r="D427" s="102"/>
    </row>
    <row r="428" spans="3:4" ht="15.75">
      <c r="C428" s="102"/>
      <c r="D428" s="102"/>
    </row>
    <row r="429" spans="3:4" ht="15.75">
      <c r="C429" s="102"/>
      <c r="D429" s="102"/>
    </row>
    <row r="430" spans="3:4" ht="15.75">
      <c r="C430" s="102"/>
      <c r="D430" s="102"/>
    </row>
    <row r="431" spans="3:4" ht="15.75">
      <c r="C431" s="102"/>
      <c r="D431" s="102"/>
    </row>
    <row r="432" spans="3:4" ht="15.75">
      <c r="C432" s="102"/>
      <c r="D432" s="102"/>
    </row>
    <row r="433" spans="3:4" ht="15.75">
      <c r="C433" s="102"/>
      <c r="D433" s="102"/>
    </row>
    <row r="434" spans="3:4" ht="15.75">
      <c r="C434" s="102"/>
      <c r="D434" s="102"/>
    </row>
    <row r="435" spans="3:4" ht="15.75">
      <c r="C435" s="102"/>
      <c r="D435" s="102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5"/>
  <sheetViews>
    <sheetView workbookViewId="0" topLeftCell="A1">
      <pane xSplit="4" topLeftCell="E1" activePane="topRight" state="frozen"/>
      <selection pane="topLeft" activeCell="A4" sqref="A4"/>
      <selection pane="topRight" activeCell="A1" sqref="A1:D1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16015625" style="30" customWidth="1"/>
    <col min="4" max="4" width="18.33203125" style="30" customWidth="1"/>
    <col min="5" max="5" width="11.5" style="30" customWidth="1"/>
    <col min="6" max="6" width="5.33203125" style="30" customWidth="1"/>
    <col min="7" max="16384" width="12" style="30" customWidth="1"/>
  </cols>
  <sheetData>
    <row r="1" spans="1:4" ht="15.75">
      <c r="A1" s="116" t="s">
        <v>44</v>
      </c>
      <c r="B1" s="116"/>
      <c r="C1" s="116"/>
      <c r="D1" s="116"/>
    </row>
    <row r="2" spans="1:6" ht="15.75">
      <c r="A2" s="103" t="s">
        <v>95</v>
      </c>
      <c r="B2" s="103"/>
      <c r="C2" s="103"/>
      <c r="D2" s="103"/>
      <c r="E2" s="1"/>
      <c r="F2" s="1"/>
    </row>
    <row r="3" spans="1:4" ht="15.75">
      <c r="A3" s="117" t="s">
        <v>97</v>
      </c>
      <c r="B3" s="118"/>
      <c r="C3" s="118"/>
      <c r="D3" s="118"/>
    </row>
    <row r="4" spans="1:4" ht="9" customHeight="1">
      <c r="A4" s="31"/>
      <c r="B4" s="31"/>
      <c r="C4" s="31"/>
      <c r="D4" s="32"/>
    </row>
    <row r="5" spans="1:4" ht="21" customHeight="1">
      <c r="A5" s="124" t="s">
        <v>45</v>
      </c>
      <c r="B5" s="119" t="s">
        <v>46</v>
      </c>
      <c r="C5" s="122" t="s">
        <v>47</v>
      </c>
      <c r="D5" s="123"/>
    </row>
    <row r="6" spans="1:4" ht="28.5" customHeight="1">
      <c r="A6" s="125"/>
      <c r="B6" s="120"/>
      <c r="C6" s="119" t="s">
        <v>48</v>
      </c>
      <c r="D6" s="119" t="s">
        <v>49</v>
      </c>
    </row>
    <row r="7" spans="1:4" ht="26.25" customHeight="1">
      <c r="A7" s="126"/>
      <c r="B7" s="121"/>
      <c r="C7" s="121"/>
      <c r="D7" s="121"/>
    </row>
    <row r="8" spans="1:4" ht="24" customHeight="1">
      <c r="A8" s="33" t="s">
        <v>50</v>
      </c>
      <c r="B8" s="33"/>
      <c r="C8" s="33"/>
      <c r="D8" s="33"/>
    </row>
    <row r="9" spans="1:4" ht="15.75">
      <c r="A9" s="34" t="s">
        <v>51</v>
      </c>
      <c r="B9" s="35">
        <f>'[2]nograd'!$J44</f>
        <v>7965</v>
      </c>
      <c r="C9" s="36">
        <f>B9/$B$11*100</f>
        <v>52.25692166382364</v>
      </c>
      <c r="D9" s="36">
        <f>'[2]nograd'!$J3/'[2]nograd'!$J$5*100</f>
        <v>50.25903058689944</v>
      </c>
    </row>
    <row r="10" spans="1:4" s="40" customFormat="1" ht="15.75">
      <c r="A10" s="37" t="s">
        <v>52</v>
      </c>
      <c r="B10" s="38">
        <f>'[2]nograd'!$J45</f>
        <v>7277</v>
      </c>
      <c r="C10" s="39">
        <f aca="true" t="shared" si="0" ref="C10:C47">B10/$B$11*100</f>
        <v>47.74307833617635</v>
      </c>
      <c r="D10" s="39">
        <f>'[2]nograd'!$J4/'[2]nograd'!$J$5*100</f>
        <v>49.74096941310056</v>
      </c>
    </row>
    <row r="11" spans="1:4" s="44" customFormat="1" ht="20.25" customHeight="1">
      <c r="A11" s="41" t="s">
        <v>53</v>
      </c>
      <c r="B11" s="42">
        <f>'[2]nograd'!$J46</f>
        <v>15242</v>
      </c>
      <c r="C11" s="43">
        <f t="shared" si="0"/>
        <v>100</v>
      </c>
      <c r="D11" s="43">
        <f>'[2]nograd'!$J5/'[2]nograd'!$J$5*100</f>
        <v>100</v>
      </c>
    </row>
    <row r="12" spans="1:4" s="40" customFormat="1" ht="24" customHeight="1">
      <c r="A12" s="45" t="s">
        <v>54</v>
      </c>
      <c r="B12" s="38"/>
      <c r="C12" s="39"/>
      <c r="D12" s="39"/>
    </row>
    <row r="13" spans="1:4" ht="15.75">
      <c r="A13" s="34" t="s">
        <v>55</v>
      </c>
      <c r="B13" s="35">
        <f>'[2]nograd'!$J48</f>
        <v>4986.245968843947</v>
      </c>
      <c r="C13" s="36">
        <f t="shared" si="0"/>
        <v>32.71385624487565</v>
      </c>
      <c r="D13" s="36">
        <f>'[2]nograd'!$J7/'[2]nograd'!$J$5*100</f>
        <v>32.687531048186784</v>
      </c>
    </row>
    <row r="14" spans="1:4" s="40" customFormat="1" ht="15.75">
      <c r="A14" s="37" t="s">
        <v>56</v>
      </c>
      <c r="B14" s="38">
        <f>'[2]nograd'!$J49</f>
        <v>4494.702924296256</v>
      </c>
      <c r="C14" s="39">
        <f t="shared" si="0"/>
        <v>29.488931402022413</v>
      </c>
      <c r="D14" s="39">
        <f>'[2]nograd'!$J8/'[2]nograd'!$J$5*100</f>
        <v>28.592718756653184</v>
      </c>
    </row>
    <row r="15" spans="1:4" ht="15.75">
      <c r="A15" s="34" t="s">
        <v>57</v>
      </c>
      <c r="B15" s="35">
        <f>'[2]nograd'!$J50</f>
        <v>3726.1462148127903</v>
      </c>
      <c r="C15" s="36">
        <f t="shared" si="0"/>
        <v>24.446570101120525</v>
      </c>
      <c r="D15" s="36">
        <f>'[2]nograd'!$J9/'[2]nograd'!$J$5*100</f>
        <v>24.022425661769926</v>
      </c>
    </row>
    <row r="16" spans="1:4" s="40" customFormat="1" ht="15.75">
      <c r="A16" s="37" t="s">
        <v>58</v>
      </c>
      <c r="B16" s="38">
        <f>'[2]nograd'!$J51</f>
        <v>13207.095107952993</v>
      </c>
      <c r="C16" s="39">
        <f t="shared" si="0"/>
        <v>86.64935774801859</v>
      </c>
      <c r="D16" s="39">
        <f>'[2]nograd'!$J10/'[2]nograd'!$J$5*100</f>
        <v>85.30267546660988</v>
      </c>
    </row>
    <row r="17" spans="1:4" ht="15.75">
      <c r="A17" s="34" t="s">
        <v>59</v>
      </c>
      <c r="B17" s="35">
        <f>'[2]nograd'!$J52</f>
        <v>2034.9048920470075</v>
      </c>
      <c r="C17" s="36">
        <f t="shared" si="0"/>
        <v>13.350642251981416</v>
      </c>
      <c r="D17" s="36">
        <f>'[2]nograd'!$J11/'[2]nograd'!$J$5*100</f>
        <v>14.697324533390107</v>
      </c>
    </row>
    <row r="18" spans="1:4" s="49" customFormat="1" ht="20.25" customHeight="1">
      <c r="A18" s="46" t="s">
        <v>53</v>
      </c>
      <c r="B18" s="47">
        <f>'[2]nograd'!$J53</f>
        <v>15242</v>
      </c>
      <c r="C18" s="48">
        <f t="shared" si="0"/>
        <v>100</v>
      </c>
      <c r="D18" s="48">
        <f>'[2]nograd'!$J12/'[2]nograd'!$J$5*100</f>
        <v>100</v>
      </c>
    </row>
    <row r="19" spans="1:4" ht="24" customHeight="1">
      <c r="A19" s="50" t="s">
        <v>60</v>
      </c>
      <c r="B19" s="35"/>
      <c r="C19" s="36"/>
      <c r="D19" s="36"/>
    </row>
    <row r="20" spans="1:5" s="40" customFormat="1" ht="15.75">
      <c r="A20" s="37" t="s">
        <v>61</v>
      </c>
      <c r="B20" s="38">
        <f>'[2]nograd'!$J55</f>
        <v>595</v>
      </c>
      <c r="C20" s="39">
        <f t="shared" si="0"/>
        <v>3.9036871801600843</v>
      </c>
      <c r="D20" s="39">
        <f>'[2]nograd'!$J14/'[2]nograd'!$J$5*100</f>
        <v>3.8819104392874886</v>
      </c>
      <c r="E20" s="51"/>
    </row>
    <row r="21" spans="1:4" ht="15.75">
      <c r="A21" s="34" t="s">
        <v>62</v>
      </c>
      <c r="B21" s="35">
        <f>'[2]nograd'!$J56</f>
        <v>2040</v>
      </c>
      <c r="C21" s="36">
        <f t="shared" si="0"/>
        <v>13.38407033197743</v>
      </c>
      <c r="D21" s="36">
        <f>'[2]nograd'!$J15/'[2]nograd'!$J$5*100</f>
        <v>13.838620395997445</v>
      </c>
    </row>
    <row r="22" spans="1:4" s="40" customFormat="1" ht="15.75">
      <c r="A22" s="37" t="s">
        <v>63</v>
      </c>
      <c r="B22" s="38">
        <f>'[2]nograd'!$J57</f>
        <v>4131</v>
      </c>
      <c r="C22" s="39">
        <f t="shared" si="0"/>
        <v>27.102742422254302</v>
      </c>
      <c r="D22" s="39">
        <f>'[2]nograd'!$J16/'[2]nograd'!$J$5*100</f>
        <v>26.93208430913349</v>
      </c>
    </row>
    <row r="23" spans="1:4" ht="15.75">
      <c r="A23" s="34" t="s">
        <v>64</v>
      </c>
      <c r="B23" s="35">
        <f>'[2]nograd'!$J58</f>
        <v>3638</v>
      </c>
      <c r="C23" s="36">
        <f t="shared" si="0"/>
        <v>23.868258758693084</v>
      </c>
      <c r="D23" s="36">
        <f>'[2]nograd'!$J17/'[2]nograd'!$J$5*100</f>
        <v>23.7882336242992</v>
      </c>
    </row>
    <row r="24" spans="1:4" s="40" customFormat="1" ht="15.75">
      <c r="A24" s="37" t="s">
        <v>65</v>
      </c>
      <c r="B24" s="38">
        <f>'[2]nograd'!$J59</f>
        <v>3679</v>
      </c>
      <c r="C24" s="39">
        <f t="shared" si="0"/>
        <v>24.137252329090668</v>
      </c>
      <c r="D24" s="39">
        <f>'[2]nograd'!$J18/'[2]nograd'!$J$5*100</f>
        <v>23.90178127883046</v>
      </c>
    </row>
    <row r="25" spans="1:4" ht="15.75">
      <c r="A25" s="34" t="s">
        <v>66</v>
      </c>
      <c r="B25" s="35">
        <f>'[2]nograd'!$J60</f>
        <v>1159</v>
      </c>
      <c r="C25" s="36">
        <f t="shared" si="0"/>
        <v>7.603988977824433</v>
      </c>
      <c r="D25" s="36">
        <f>'[2]nograd'!$J19/'[2]nograd'!$J$5*100</f>
        <v>7.65736995245192</v>
      </c>
    </row>
    <row r="26" spans="1:4" s="49" customFormat="1" ht="22.5" customHeight="1">
      <c r="A26" s="46" t="s">
        <v>53</v>
      </c>
      <c r="B26" s="47">
        <f>'[2]nograd'!$J61</f>
        <v>15242</v>
      </c>
      <c r="C26" s="48">
        <f t="shared" si="0"/>
        <v>100</v>
      </c>
      <c r="D26" s="48">
        <f>'[2]nograd'!$J20/'[2]nograd'!$J$5*100</f>
        <v>100</v>
      </c>
    </row>
    <row r="27" spans="1:4" ht="23.25" customHeight="1">
      <c r="A27" s="50" t="s">
        <v>96</v>
      </c>
      <c r="B27" s="35"/>
      <c r="C27" s="36"/>
      <c r="D27" s="36"/>
    </row>
    <row r="28" spans="1:4" s="40" customFormat="1" ht="15.75">
      <c r="A28" s="37" t="s">
        <v>67</v>
      </c>
      <c r="B28" s="38">
        <f>'[2]nograd'!$J63</f>
        <v>1366</v>
      </c>
      <c r="C28" s="39">
        <f t="shared" si="0"/>
        <v>8.96207846739273</v>
      </c>
      <c r="D28" s="39">
        <f>'[2]nograd'!$J22/'[2]nograd'!$J$5*100</f>
        <v>9.069618905684479</v>
      </c>
    </row>
    <row r="29" spans="1:4" ht="15.75">
      <c r="A29" s="34" t="s">
        <v>68</v>
      </c>
      <c r="B29" s="35">
        <f>'[2]nograd'!$J64</f>
        <v>6072</v>
      </c>
      <c r="C29" s="36">
        <f t="shared" si="0"/>
        <v>39.83729169400341</v>
      </c>
      <c r="D29" s="36">
        <f>'[2]nograd'!$J23/'[2]nograd'!$J$5*100</f>
        <v>40.09651550635157</v>
      </c>
    </row>
    <row r="30" spans="1:4" s="40" customFormat="1" ht="15.75">
      <c r="A30" s="37" t="s">
        <v>69</v>
      </c>
      <c r="B30" s="38">
        <f>'[2]nograd'!$J65</f>
        <v>4202</v>
      </c>
      <c r="C30" s="39">
        <f t="shared" si="0"/>
        <v>27.568560556357436</v>
      </c>
      <c r="D30" s="39">
        <f>'[2]nograd'!$J24/'[2]nograd'!$J$5*100</f>
        <v>27.215953445461643</v>
      </c>
    </row>
    <row r="31" spans="1:4" ht="15.75">
      <c r="A31" s="34" t="s">
        <v>70</v>
      </c>
      <c r="B31" s="35">
        <f>'[2]nograd'!$J66</f>
        <v>2070</v>
      </c>
      <c r="C31" s="36">
        <f t="shared" si="0"/>
        <v>13.580894895682983</v>
      </c>
      <c r="D31" s="36">
        <f>'[2]nograd'!$J25/'[2]nograd'!$J$5*100</f>
        <v>13.618621815343127</v>
      </c>
    </row>
    <row r="32" spans="1:4" s="40" customFormat="1" ht="15.75">
      <c r="A32" s="37" t="s">
        <v>71</v>
      </c>
      <c r="B32" s="38">
        <f>'[2]nograd'!$J67</f>
        <v>1117</v>
      </c>
      <c r="C32" s="39">
        <f t="shared" si="0"/>
        <v>7.328434588636662</v>
      </c>
      <c r="D32" s="39">
        <f>'[2]nograd'!$J26/'[2]nograd'!$J$5*100</f>
        <v>7.721240508125754</v>
      </c>
    </row>
    <row r="33" spans="1:4" ht="15.75">
      <c r="A33" s="34" t="s">
        <v>72</v>
      </c>
      <c r="B33" s="35">
        <f>'[2]nograd'!$J68</f>
        <v>415</v>
      </c>
      <c r="C33" s="36">
        <f t="shared" si="0"/>
        <v>2.7227397979267813</v>
      </c>
      <c r="D33" s="36">
        <f>'[2]nograd'!$J27/'[2]nograd'!$J$5*100</f>
        <v>2.2780498190334253</v>
      </c>
    </row>
    <row r="34" spans="1:4" s="49" customFormat="1" ht="21" customHeight="1">
      <c r="A34" s="46" t="s">
        <v>53</v>
      </c>
      <c r="B34" s="47">
        <f>'[2]nograd'!$J69</f>
        <v>15242</v>
      </c>
      <c r="C34" s="48">
        <f t="shared" si="0"/>
        <v>100</v>
      </c>
      <c r="D34" s="48">
        <f>'[2]nograd'!$J28/'[2]nograd'!$J$5*100</f>
        <v>100</v>
      </c>
    </row>
    <row r="35" spans="1:4" ht="25.5" customHeight="1">
      <c r="A35" s="50" t="s">
        <v>73</v>
      </c>
      <c r="B35" s="35"/>
      <c r="C35" s="36"/>
      <c r="D35" s="36"/>
    </row>
    <row r="36" spans="1:4" s="40" customFormat="1" ht="15.75">
      <c r="A36" s="37" t="s">
        <v>74</v>
      </c>
      <c r="B36" s="38">
        <f>'[2]nograd'!$J71</f>
        <v>217</v>
      </c>
      <c r="C36" s="39">
        <f t="shared" si="0"/>
        <v>1.4236976774701482</v>
      </c>
      <c r="D36" s="39">
        <f>'[2]nograd'!$J30/'[2]nograd'!$J$5*100</f>
        <v>1.8522461145411964</v>
      </c>
    </row>
    <row r="37" spans="1:4" ht="15.75">
      <c r="A37" s="34" t="s">
        <v>75</v>
      </c>
      <c r="B37" s="35">
        <f>'[2]nograd'!$J72</f>
        <v>799</v>
      </c>
      <c r="C37" s="36">
        <f t="shared" si="0"/>
        <v>5.242094213357827</v>
      </c>
      <c r="D37" s="36">
        <f>'[2]nograd'!$J31/'[2]nograd'!$J$5*100</f>
        <v>5.606415442481016</v>
      </c>
    </row>
    <row r="38" spans="1:4" s="40" customFormat="1" ht="15.75">
      <c r="A38" s="37" t="s">
        <v>76</v>
      </c>
      <c r="B38" s="38">
        <f>'[2]nograd'!$J73</f>
        <v>464</v>
      </c>
      <c r="C38" s="39">
        <f t="shared" si="0"/>
        <v>3.044219918645847</v>
      </c>
      <c r="D38" s="39">
        <f>'[2]nograd'!$J32/'[2]nograd'!$J$5*100</f>
        <v>3.200624512099922</v>
      </c>
    </row>
    <row r="39" spans="1:4" ht="15.75">
      <c r="A39" s="34" t="s">
        <v>77</v>
      </c>
      <c r="B39" s="35">
        <f>'[2]nograd'!$J74</f>
        <v>834</v>
      </c>
      <c r="C39" s="36">
        <f t="shared" si="0"/>
        <v>5.471722871014303</v>
      </c>
      <c r="D39" s="36">
        <f>'[2]nograd'!$J33/'[2]nograd'!$J$5*100</f>
        <v>6.025122418565042</v>
      </c>
    </row>
    <row r="40" spans="1:4" s="40" customFormat="1" ht="15.75">
      <c r="A40" s="37" t="s">
        <v>78</v>
      </c>
      <c r="B40" s="38">
        <f>'[2]nograd'!$J75</f>
        <v>12928</v>
      </c>
      <c r="C40" s="39">
        <f t="shared" si="0"/>
        <v>84.81826531951188</v>
      </c>
      <c r="D40" s="39">
        <f>'[2]nograd'!$J34/'[2]nograd'!$J$5*100</f>
        <v>83.31559151231282</v>
      </c>
    </row>
    <row r="41" spans="1:4" s="44" customFormat="1" ht="23.25" customHeight="1">
      <c r="A41" s="41" t="s">
        <v>53</v>
      </c>
      <c r="B41" s="42">
        <f>'[2]nograd'!$J76</f>
        <v>15242</v>
      </c>
      <c r="C41" s="43">
        <f t="shared" si="0"/>
        <v>100</v>
      </c>
      <c r="D41" s="43">
        <f>'[2]nograd'!$J35/'[2]nograd'!$J$5*100</f>
        <v>100</v>
      </c>
    </row>
    <row r="42" spans="1:4" ht="15.75">
      <c r="A42" s="52" t="s">
        <v>74</v>
      </c>
      <c r="B42" s="38">
        <f>'[2]nograd'!$J77</f>
        <v>1628</v>
      </c>
      <c r="C42" s="39">
        <f t="shared" si="0"/>
        <v>10.681012990421204</v>
      </c>
      <c r="D42" s="39">
        <f>'[2]nograd'!$J36/'[2]nograd'!$J$5*100</f>
        <v>14.058618976651763</v>
      </c>
    </row>
    <row r="43" spans="1:4" ht="15.75">
      <c r="A43" s="34" t="s">
        <v>79</v>
      </c>
      <c r="B43" s="35">
        <f>'[2]nograd'!$J78</f>
        <v>4631</v>
      </c>
      <c r="C43" s="36">
        <f t="shared" si="0"/>
        <v>30.383151817346803</v>
      </c>
      <c r="D43" s="36">
        <f>'[2]nograd'!$J37/'[2]nograd'!$J$5*100</f>
        <v>34.33397203889007</v>
      </c>
    </row>
    <row r="44" spans="1:4" ht="15.75">
      <c r="A44" s="52" t="s">
        <v>80</v>
      </c>
      <c r="B44" s="38">
        <f>'[2]nograd'!$J79</f>
        <v>3296</v>
      </c>
      <c r="C44" s="39">
        <f t="shared" si="0"/>
        <v>21.62445873244981</v>
      </c>
      <c r="D44" s="39">
        <f>'[2]nograd'!$J38/'[2]nograd'!$J$5*100</f>
        <v>19.714711517990207</v>
      </c>
    </row>
    <row r="45" spans="1:4" ht="15.75">
      <c r="A45" s="34" t="s">
        <v>81</v>
      </c>
      <c r="B45" s="35">
        <f>'[2]nograd'!$J80</f>
        <v>3073</v>
      </c>
      <c r="C45" s="36">
        <f t="shared" si="0"/>
        <v>20.16139614223855</v>
      </c>
      <c r="D45" s="36">
        <f>'[2]nograd'!$J39/'[2]nograd'!$J$5*100</f>
        <v>16.67731175927897</v>
      </c>
    </row>
    <row r="46" spans="1:4" s="40" customFormat="1" ht="15.75">
      <c r="A46" s="37" t="s">
        <v>82</v>
      </c>
      <c r="B46" s="38">
        <f>'[2]nograd'!$J81</f>
        <v>2614</v>
      </c>
      <c r="C46" s="39">
        <f t="shared" si="0"/>
        <v>17.14998031754363</v>
      </c>
      <c r="D46" s="39">
        <f>'[2]nograd'!$J40/'[2]nograd'!$J$5*100</f>
        <v>15.215385707188986</v>
      </c>
    </row>
    <row r="47" spans="1:4" s="44" customFormat="1" ht="22.5" customHeight="1">
      <c r="A47" s="53" t="s">
        <v>53</v>
      </c>
      <c r="B47" s="54">
        <f>'[2]nograd'!$J82</f>
        <v>15242</v>
      </c>
      <c r="C47" s="55">
        <f t="shared" si="0"/>
        <v>100</v>
      </c>
      <c r="D47" s="55">
        <f>'[2]nograd'!$J41/'[2]nograd'!$J$5*100</f>
        <v>100</v>
      </c>
    </row>
    <row r="48" spans="3:4" ht="15.75">
      <c r="C48" s="56"/>
      <c r="D48" s="56"/>
    </row>
    <row r="49" spans="3:4" ht="15.75">
      <c r="C49" s="56"/>
      <c r="D49" s="56"/>
    </row>
    <row r="50" spans="3:4" ht="15.75">
      <c r="C50" s="56"/>
      <c r="D50" s="56"/>
    </row>
    <row r="51" spans="3:4" ht="15.75">
      <c r="C51" s="56"/>
      <c r="D51" s="56"/>
    </row>
    <row r="52" spans="3:4" ht="15.75">
      <c r="C52" s="56"/>
      <c r="D52" s="56"/>
    </row>
    <row r="53" spans="3:4" ht="15.75">
      <c r="C53" s="56"/>
      <c r="D53" s="56"/>
    </row>
    <row r="54" spans="3:4" ht="15.75">
      <c r="C54" s="56"/>
      <c r="D54" s="56"/>
    </row>
    <row r="55" spans="3:4" ht="15.75">
      <c r="C55" s="56"/>
      <c r="D55" s="56"/>
    </row>
    <row r="56" spans="3:4" ht="15.75">
      <c r="C56" s="56"/>
      <c r="D56" s="56"/>
    </row>
    <row r="57" spans="3:4" ht="15.75">
      <c r="C57" s="56"/>
      <c r="D57" s="56"/>
    </row>
    <row r="58" spans="3:4" ht="15.75">
      <c r="C58" s="56"/>
      <c r="D58" s="56"/>
    </row>
    <row r="59" spans="3:4" ht="15.75">
      <c r="C59" s="56"/>
      <c r="D59" s="56"/>
    </row>
    <row r="60" spans="3:4" ht="15.75">
      <c r="C60" s="56"/>
      <c r="D60" s="56"/>
    </row>
    <row r="61" spans="3:4" ht="15.75">
      <c r="C61" s="56"/>
      <c r="D61" s="56"/>
    </row>
    <row r="62" spans="3:4" ht="15.75">
      <c r="C62" s="56"/>
      <c r="D62" s="56"/>
    </row>
    <row r="63" spans="3:4" ht="15.75">
      <c r="C63" s="56"/>
      <c r="D63" s="56"/>
    </row>
    <row r="64" spans="3:4" ht="15.75">
      <c r="C64" s="56"/>
      <c r="D64" s="56"/>
    </row>
    <row r="65" spans="3:4" ht="15.75">
      <c r="C65" s="56"/>
      <c r="D65" s="56"/>
    </row>
    <row r="66" spans="3:4" ht="15.75">
      <c r="C66" s="56"/>
      <c r="D66" s="56"/>
    </row>
    <row r="67" spans="3:4" ht="15.75">
      <c r="C67" s="56"/>
      <c r="D67" s="56"/>
    </row>
    <row r="68" spans="3:4" ht="15.75">
      <c r="C68" s="56"/>
      <c r="D68" s="56"/>
    </row>
    <row r="69" spans="3:4" ht="15.75">
      <c r="C69" s="56"/>
      <c r="D69" s="56"/>
    </row>
    <row r="70" spans="3:4" ht="15.75">
      <c r="C70" s="56"/>
      <c r="D70" s="56"/>
    </row>
    <row r="71" spans="3:4" ht="15.75">
      <c r="C71" s="56"/>
      <c r="D71" s="56"/>
    </row>
    <row r="72" spans="3:4" ht="15.75">
      <c r="C72" s="56"/>
      <c r="D72" s="56"/>
    </row>
    <row r="73" spans="3:4" ht="15.75">
      <c r="C73" s="56"/>
      <c r="D73" s="56"/>
    </row>
    <row r="74" spans="3:4" ht="15.75">
      <c r="C74" s="56"/>
      <c r="D74" s="56"/>
    </row>
    <row r="75" spans="3:4" ht="15.75">
      <c r="C75" s="56"/>
      <c r="D75" s="56"/>
    </row>
    <row r="76" spans="3:4" ht="15.75">
      <c r="C76" s="56"/>
      <c r="D76" s="56"/>
    </row>
    <row r="77" spans="3:4" ht="15.75">
      <c r="C77" s="56"/>
      <c r="D77" s="56"/>
    </row>
    <row r="78" spans="3:4" ht="15.75">
      <c r="C78" s="56"/>
      <c r="D78" s="56"/>
    </row>
    <row r="79" spans="3:4" ht="15.75">
      <c r="C79" s="56"/>
      <c r="D79" s="56"/>
    </row>
    <row r="80" spans="3:4" ht="15.75">
      <c r="C80" s="56"/>
      <c r="D80" s="56"/>
    </row>
    <row r="81" spans="3:4" ht="15.75">
      <c r="C81" s="56"/>
      <c r="D81" s="56"/>
    </row>
    <row r="82" spans="3:4" ht="15.75">
      <c r="C82" s="56"/>
      <c r="D82" s="56"/>
    </row>
    <row r="83" spans="3:4" ht="15.75">
      <c r="C83" s="56"/>
      <c r="D83" s="56"/>
    </row>
    <row r="84" spans="3:4" ht="15.75">
      <c r="C84" s="56"/>
      <c r="D84" s="56"/>
    </row>
    <row r="85" spans="3:4" ht="15.75">
      <c r="C85" s="56"/>
      <c r="D85" s="56"/>
    </row>
    <row r="86" spans="3:4" ht="15.75">
      <c r="C86" s="56"/>
      <c r="D86" s="56"/>
    </row>
    <row r="87" spans="3:4" ht="15.75">
      <c r="C87" s="56"/>
      <c r="D87" s="56"/>
    </row>
    <row r="88" spans="3:4" ht="15.75">
      <c r="C88" s="56"/>
      <c r="D88" s="56"/>
    </row>
    <row r="89" spans="3:4" ht="15.75">
      <c r="C89" s="56"/>
      <c r="D89" s="56"/>
    </row>
    <row r="90" spans="3:4" ht="15.75">
      <c r="C90" s="56"/>
      <c r="D90" s="56"/>
    </row>
    <row r="91" spans="3:4" ht="15.75">
      <c r="C91" s="56"/>
      <c r="D91" s="56"/>
    </row>
    <row r="92" spans="3:4" ht="15.75">
      <c r="C92" s="56"/>
      <c r="D92" s="56"/>
    </row>
    <row r="93" spans="3:4" ht="15.75">
      <c r="C93" s="56"/>
      <c r="D93" s="56"/>
    </row>
    <row r="94" spans="3:4" ht="15.75">
      <c r="C94" s="56"/>
      <c r="D94" s="56"/>
    </row>
    <row r="95" spans="3:4" ht="15.75">
      <c r="C95" s="56"/>
      <c r="D95" s="56"/>
    </row>
    <row r="96" spans="3:4" ht="15.75">
      <c r="C96" s="56"/>
      <c r="D96" s="56"/>
    </row>
    <row r="97" spans="3:4" ht="15.75">
      <c r="C97" s="56"/>
      <c r="D97" s="56"/>
    </row>
    <row r="98" spans="3:4" ht="15.75">
      <c r="C98" s="56"/>
      <c r="D98" s="56"/>
    </row>
    <row r="99" spans="3:4" ht="15.75">
      <c r="C99" s="56"/>
      <c r="D99" s="56"/>
    </row>
    <row r="100" spans="3:4" ht="15.75">
      <c r="C100" s="56"/>
      <c r="D100" s="56"/>
    </row>
    <row r="101" spans="3:4" ht="15.75">
      <c r="C101" s="56"/>
      <c r="D101" s="56"/>
    </row>
    <row r="102" spans="3:4" ht="15.75">
      <c r="C102" s="56"/>
      <c r="D102" s="56"/>
    </row>
    <row r="103" spans="3:4" ht="15.75">
      <c r="C103" s="56"/>
      <c r="D103" s="56"/>
    </row>
    <row r="104" spans="3:4" ht="15.75">
      <c r="C104" s="56"/>
      <c r="D104" s="56"/>
    </row>
    <row r="105" spans="3:4" ht="15.75">
      <c r="C105" s="56"/>
      <c r="D105" s="56"/>
    </row>
    <row r="106" spans="3:4" ht="15.75">
      <c r="C106" s="56"/>
      <c r="D106" s="56"/>
    </row>
    <row r="107" spans="3:4" ht="15.75">
      <c r="C107" s="56"/>
      <c r="D107" s="56"/>
    </row>
    <row r="108" spans="3:4" ht="15.75">
      <c r="C108" s="56"/>
      <c r="D108" s="56"/>
    </row>
    <row r="109" spans="3:4" ht="15.75">
      <c r="C109" s="56"/>
      <c r="D109" s="56"/>
    </row>
    <row r="110" spans="3:4" ht="15.75">
      <c r="C110" s="56"/>
      <c r="D110" s="56"/>
    </row>
    <row r="111" spans="3:4" ht="15.75">
      <c r="C111" s="56"/>
      <c r="D111" s="56"/>
    </row>
    <row r="112" spans="3:4" ht="15.75">
      <c r="C112" s="56"/>
      <c r="D112" s="56"/>
    </row>
    <row r="113" spans="3:4" ht="15.75">
      <c r="C113" s="56"/>
      <c r="D113" s="56"/>
    </row>
    <row r="114" spans="3:4" ht="15.75">
      <c r="C114" s="56"/>
      <c r="D114" s="56"/>
    </row>
    <row r="115" spans="3:4" ht="15.75">
      <c r="C115" s="56"/>
      <c r="D115" s="56"/>
    </row>
    <row r="116" spans="3:4" ht="15.75">
      <c r="C116" s="56"/>
      <c r="D116" s="56"/>
    </row>
    <row r="117" spans="3:4" ht="15.75">
      <c r="C117" s="56"/>
      <c r="D117" s="56"/>
    </row>
    <row r="118" spans="3:4" ht="15.75">
      <c r="C118" s="56"/>
      <c r="D118" s="56"/>
    </row>
    <row r="119" spans="3:4" ht="15.75">
      <c r="C119" s="56"/>
      <c r="D119" s="56"/>
    </row>
    <row r="120" spans="3:4" ht="15.75">
      <c r="C120" s="56"/>
      <c r="D120" s="56"/>
    </row>
    <row r="121" spans="3:4" ht="15.75">
      <c r="C121" s="56"/>
      <c r="D121" s="56"/>
    </row>
    <row r="122" spans="3:4" ht="15.75">
      <c r="C122" s="56"/>
      <c r="D122" s="56"/>
    </row>
    <row r="123" spans="3:4" ht="15.75">
      <c r="C123" s="56"/>
      <c r="D123" s="56"/>
    </row>
    <row r="124" spans="3:4" ht="15.75">
      <c r="C124" s="56"/>
      <c r="D124" s="56"/>
    </row>
    <row r="125" spans="3:4" ht="15.75">
      <c r="C125" s="56"/>
      <c r="D125" s="56"/>
    </row>
    <row r="126" spans="3:4" ht="15.75">
      <c r="C126" s="56"/>
      <c r="D126" s="56"/>
    </row>
    <row r="127" spans="3:4" ht="15.75">
      <c r="C127" s="56"/>
      <c r="D127" s="56"/>
    </row>
    <row r="128" spans="3:4" ht="15.75">
      <c r="C128" s="56"/>
      <c r="D128" s="56"/>
    </row>
    <row r="129" spans="3:4" ht="15.75">
      <c r="C129" s="56"/>
      <c r="D129" s="56"/>
    </row>
    <row r="130" spans="3:4" ht="15.75">
      <c r="C130" s="56"/>
      <c r="D130" s="56"/>
    </row>
    <row r="131" spans="3:4" ht="15.75">
      <c r="C131" s="56"/>
      <c r="D131" s="56"/>
    </row>
    <row r="132" spans="3:4" ht="15.75">
      <c r="C132" s="56"/>
      <c r="D132" s="56"/>
    </row>
    <row r="133" spans="3:4" ht="15.75">
      <c r="C133" s="56"/>
      <c r="D133" s="56"/>
    </row>
    <row r="134" spans="3:4" ht="15.75">
      <c r="C134" s="56"/>
      <c r="D134" s="56"/>
    </row>
    <row r="135" spans="3:4" ht="15.75">
      <c r="C135" s="56"/>
      <c r="D135" s="56"/>
    </row>
    <row r="136" spans="3:4" ht="15.75">
      <c r="C136" s="56"/>
      <c r="D136" s="56"/>
    </row>
    <row r="137" spans="3:4" ht="15.75">
      <c r="C137" s="56"/>
      <c r="D137" s="56"/>
    </row>
    <row r="138" spans="3:4" ht="15.75">
      <c r="C138" s="56"/>
      <c r="D138" s="56"/>
    </row>
    <row r="139" spans="3:4" ht="15.75">
      <c r="C139" s="56"/>
      <c r="D139" s="56"/>
    </row>
    <row r="140" spans="3:4" ht="15.75">
      <c r="C140" s="56"/>
      <c r="D140" s="56"/>
    </row>
    <row r="141" spans="3:4" ht="15.75">
      <c r="C141" s="56"/>
      <c r="D141" s="56"/>
    </row>
    <row r="142" spans="3:4" ht="15.75">
      <c r="C142" s="56"/>
      <c r="D142" s="56"/>
    </row>
    <row r="143" spans="3:4" ht="15.75">
      <c r="C143" s="56"/>
      <c r="D143" s="56"/>
    </row>
    <row r="144" spans="3:4" ht="15.75">
      <c r="C144" s="56"/>
      <c r="D144" s="56"/>
    </row>
    <row r="145" spans="3:4" ht="15.75">
      <c r="C145" s="56"/>
      <c r="D145" s="56"/>
    </row>
    <row r="146" spans="3:4" ht="15.75">
      <c r="C146" s="56"/>
      <c r="D146" s="56"/>
    </row>
    <row r="147" spans="3:4" ht="15.75">
      <c r="C147" s="56"/>
      <c r="D147" s="56"/>
    </row>
    <row r="148" spans="3:4" ht="15.75">
      <c r="C148" s="56"/>
      <c r="D148" s="56"/>
    </row>
    <row r="149" spans="3:4" ht="15.75">
      <c r="C149" s="56"/>
      <c r="D149" s="56"/>
    </row>
    <row r="150" spans="3:4" ht="15.75">
      <c r="C150" s="56"/>
      <c r="D150" s="56"/>
    </row>
    <row r="151" spans="3:4" ht="15.75">
      <c r="C151" s="56"/>
      <c r="D151" s="56"/>
    </row>
    <row r="152" spans="3:4" ht="15.75">
      <c r="C152" s="56"/>
      <c r="D152" s="56"/>
    </row>
    <row r="153" spans="3:4" ht="15.75">
      <c r="C153" s="56"/>
      <c r="D153" s="56"/>
    </row>
    <row r="154" spans="3:4" ht="15.75">
      <c r="C154" s="56"/>
      <c r="D154" s="56"/>
    </row>
    <row r="155" spans="3:4" ht="15.75">
      <c r="C155" s="56"/>
      <c r="D155" s="56"/>
    </row>
    <row r="156" spans="3:4" ht="15.75">
      <c r="C156" s="56"/>
      <c r="D156" s="56"/>
    </row>
    <row r="157" spans="3:4" ht="15.75">
      <c r="C157" s="56"/>
      <c r="D157" s="56"/>
    </row>
    <row r="158" spans="3:4" ht="15.75">
      <c r="C158" s="56"/>
      <c r="D158" s="56"/>
    </row>
    <row r="159" spans="3:4" ht="15.75">
      <c r="C159" s="56"/>
      <c r="D159" s="56"/>
    </row>
    <row r="160" spans="3:4" ht="15.75">
      <c r="C160" s="56"/>
      <c r="D160" s="56"/>
    </row>
    <row r="161" spans="3:4" ht="15.75">
      <c r="C161" s="56"/>
      <c r="D161" s="56"/>
    </row>
    <row r="162" spans="3:4" ht="15.75">
      <c r="C162" s="56"/>
      <c r="D162" s="56"/>
    </row>
    <row r="163" spans="3:4" ht="15.75">
      <c r="C163" s="56"/>
      <c r="D163" s="56"/>
    </row>
    <row r="164" spans="3:4" ht="15.75">
      <c r="C164" s="56"/>
      <c r="D164" s="56"/>
    </row>
    <row r="165" spans="3:4" ht="15.75">
      <c r="C165" s="56"/>
      <c r="D165" s="56"/>
    </row>
    <row r="166" spans="3:4" ht="15.75">
      <c r="C166" s="56"/>
      <c r="D166" s="56"/>
    </row>
    <row r="167" spans="3:4" ht="15.75">
      <c r="C167" s="56"/>
      <c r="D167" s="56"/>
    </row>
    <row r="168" spans="3:4" ht="15.75">
      <c r="C168" s="56"/>
      <c r="D168" s="56"/>
    </row>
    <row r="169" spans="3:4" ht="15.75">
      <c r="C169" s="56"/>
      <c r="D169" s="56"/>
    </row>
    <row r="170" spans="3:4" ht="15.75">
      <c r="C170" s="56"/>
      <c r="D170" s="56"/>
    </row>
    <row r="171" spans="3:4" ht="15.75">
      <c r="C171" s="56"/>
      <c r="D171" s="56"/>
    </row>
    <row r="172" spans="3:4" ht="15.75">
      <c r="C172" s="56"/>
      <c r="D172" s="56"/>
    </row>
    <row r="173" spans="3:4" ht="15.75">
      <c r="C173" s="56"/>
      <c r="D173" s="56"/>
    </row>
    <row r="174" spans="3:4" ht="15.75">
      <c r="C174" s="56"/>
      <c r="D174" s="56"/>
    </row>
    <row r="175" spans="3:4" ht="15.75">
      <c r="C175" s="56"/>
      <c r="D175" s="56"/>
    </row>
    <row r="176" spans="3:4" ht="15.75">
      <c r="C176" s="56"/>
      <c r="D176" s="56"/>
    </row>
    <row r="177" spans="3:4" ht="15.75">
      <c r="C177" s="56"/>
      <c r="D177" s="56"/>
    </row>
    <row r="178" spans="3:4" ht="15.75">
      <c r="C178" s="56"/>
      <c r="D178" s="56"/>
    </row>
    <row r="179" spans="3:4" ht="15.75">
      <c r="C179" s="56"/>
      <c r="D179" s="56"/>
    </row>
    <row r="180" spans="3:4" ht="15.75">
      <c r="C180" s="56"/>
      <c r="D180" s="56"/>
    </row>
    <row r="181" spans="3:4" ht="15.75">
      <c r="C181" s="56"/>
      <c r="D181" s="56"/>
    </row>
    <row r="182" spans="3:4" ht="15.75">
      <c r="C182" s="56"/>
      <c r="D182" s="56"/>
    </row>
    <row r="183" spans="3:4" ht="15.75">
      <c r="C183" s="56"/>
      <c r="D183" s="56"/>
    </row>
    <row r="184" spans="3:4" ht="15.75">
      <c r="C184" s="56"/>
      <c r="D184" s="56"/>
    </row>
    <row r="185" spans="3:4" ht="15.75">
      <c r="C185" s="56"/>
      <c r="D185" s="56"/>
    </row>
    <row r="186" spans="3:4" ht="15.75">
      <c r="C186" s="56"/>
      <c r="D186" s="56"/>
    </row>
    <row r="187" spans="3:4" ht="15.75">
      <c r="C187" s="56"/>
      <c r="D187" s="56"/>
    </row>
    <row r="188" spans="3:4" ht="15.75">
      <c r="C188" s="56"/>
      <c r="D188" s="56"/>
    </row>
    <row r="189" spans="3:4" ht="15.75">
      <c r="C189" s="56"/>
      <c r="D189" s="56"/>
    </row>
    <row r="190" spans="3:4" ht="15.75">
      <c r="C190" s="56"/>
      <c r="D190" s="56"/>
    </row>
    <row r="191" spans="3:4" ht="15.75">
      <c r="C191" s="56"/>
      <c r="D191" s="56"/>
    </row>
    <row r="192" spans="3:4" ht="15.75">
      <c r="C192" s="56"/>
      <c r="D192" s="56"/>
    </row>
    <row r="193" spans="3:4" ht="15.75">
      <c r="C193" s="56"/>
      <c r="D193" s="56"/>
    </row>
    <row r="194" spans="3:4" ht="15.75">
      <c r="C194" s="56"/>
      <c r="D194" s="56"/>
    </row>
    <row r="195" spans="3:4" ht="15.75">
      <c r="C195" s="56"/>
      <c r="D195" s="56"/>
    </row>
    <row r="196" spans="3:4" ht="15.75">
      <c r="C196" s="56"/>
      <c r="D196" s="56"/>
    </row>
    <row r="197" spans="3:4" ht="15.75">
      <c r="C197" s="56"/>
      <c r="D197" s="56"/>
    </row>
    <row r="198" spans="3:4" ht="15.75">
      <c r="C198" s="56"/>
      <c r="D198" s="56"/>
    </row>
    <row r="199" spans="3:4" ht="15.75">
      <c r="C199" s="56"/>
      <c r="D199" s="56"/>
    </row>
    <row r="200" spans="3:4" ht="15.75">
      <c r="C200" s="56"/>
      <c r="D200" s="56"/>
    </row>
    <row r="201" spans="3:4" ht="15.75">
      <c r="C201" s="56"/>
      <c r="D201" s="56"/>
    </row>
    <row r="202" spans="3:4" ht="15.75">
      <c r="C202" s="56"/>
      <c r="D202" s="56"/>
    </row>
    <row r="203" spans="3:4" ht="15.75">
      <c r="C203" s="56"/>
      <c r="D203" s="56"/>
    </row>
    <row r="204" spans="3:4" ht="15.75">
      <c r="C204" s="56"/>
      <c r="D204" s="56"/>
    </row>
    <row r="205" spans="3:4" ht="15.75">
      <c r="C205" s="56"/>
      <c r="D205" s="56"/>
    </row>
    <row r="206" spans="3:4" ht="15.75">
      <c r="C206" s="56"/>
      <c r="D206" s="56"/>
    </row>
    <row r="207" spans="3:4" ht="15.75">
      <c r="C207" s="56"/>
      <c r="D207" s="56"/>
    </row>
    <row r="208" spans="3:4" ht="15.75">
      <c r="C208" s="56"/>
      <c r="D208" s="56"/>
    </row>
    <row r="209" spans="3:4" ht="15.75">
      <c r="C209" s="56"/>
      <c r="D209" s="56"/>
    </row>
    <row r="210" spans="3:4" ht="15.75">
      <c r="C210" s="56"/>
      <c r="D210" s="56"/>
    </row>
    <row r="211" spans="3:4" ht="15.75">
      <c r="C211" s="56"/>
      <c r="D211" s="56"/>
    </row>
    <row r="212" spans="3:4" ht="15.75">
      <c r="C212" s="56"/>
      <c r="D212" s="56"/>
    </row>
    <row r="213" spans="3:4" ht="15.75">
      <c r="C213" s="56"/>
      <c r="D213" s="56"/>
    </row>
    <row r="214" spans="3:4" ht="15.75">
      <c r="C214" s="56"/>
      <c r="D214" s="56"/>
    </row>
    <row r="215" spans="3:4" ht="15.75">
      <c r="C215" s="56"/>
      <c r="D215" s="56"/>
    </row>
    <row r="216" spans="3:4" ht="15.75">
      <c r="C216" s="56"/>
      <c r="D216" s="56"/>
    </row>
    <row r="217" spans="3:4" ht="15.75">
      <c r="C217" s="56"/>
      <c r="D217" s="56"/>
    </row>
    <row r="218" spans="3:4" ht="15.75">
      <c r="C218" s="56"/>
      <c r="D218" s="56"/>
    </row>
    <row r="219" spans="3:4" ht="15.75">
      <c r="C219" s="56"/>
      <c r="D219" s="56"/>
    </row>
    <row r="220" spans="3:4" ht="15.75">
      <c r="C220" s="56"/>
      <c r="D220" s="56"/>
    </row>
    <row r="221" spans="3:4" ht="15.75">
      <c r="C221" s="56"/>
      <c r="D221" s="56"/>
    </row>
    <row r="222" spans="3:4" ht="15.75">
      <c r="C222" s="56"/>
      <c r="D222" s="56"/>
    </row>
    <row r="223" spans="3:4" ht="15.75">
      <c r="C223" s="56"/>
      <c r="D223" s="56"/>
    </row>
    <row r="224" spans="3:4" ht="15.75">
      <c r="C224" s="56"/>
      <c r="D224" s="56"/>
    </row>
    <row r="225" spans="3:4" ht="15.75">
      <c r="C225" s="56"/>
      <c r="D225" s="56"/>
    </row>
    <row r="226" spans="3:4" ht="15.75">
      <c r="C226" s="56"/>
      <c r="D226" s="56"/>
    </row>
    <row r="227" spans="3:4" ht="15.75">
      <c r="C227" s="56"/>
      <c r="D227" s="56"/>
    </row>
    <row r="228" spans="3:4" ht="15.75">
      <c r="C228" s="56"/>
      <c r="D228" s="56"/>
    </row>
    <row r="229" spans="3:4" ht="15.75">
      <c r="C229" s="56"/>
      <c r="D229" s="56"/>
    </row>
    <row r="230" spans="3:4" ht="15.75">
      <c r="C230" s="56"/>
      <c r="D230" s="56"/>
    </row>
    <row r="231" spans="3:4" ht="15.75">
      <c r="C231" s="56"/>
      <c r="D231" s="56"/>
    </row>
    <row r="232" spans="3:4" ht="15.75">
      <c r="C232" s="56"/>
      <c r="D232" s="56"/>
    </row>
    <row r="233" spans="3:4" ht="15.75">
      <c r="C233" s="56"/>
      <c r="D233" s="56"/>
    </row>
    <row r="234" spans="3:4" ht="15.75">
      <c r="C234" s="56"/>
      <c r="D234" s="56"/>
    </row>
    <row r="235" spans="3:4" ht="15.75">
      <c r="C235" s="56"/>
      <c r="D235" s="56"/>
    </row>
    <row r="236" spans="3:4" ht="15.75">
      <c r="C236" s="56"/>
      <c r="D236" s="56"/>
    </row>
    <row r="237" spans="3:4" ht="15.75">
      <c r="C237" s="56"/>
      <c r="D237" s="56"/>
    </row>
    <row r="238" spans="3:4" ht="15.75">
      <c r="C238" s="56"/>
      <c r="D238" s="56"/>
    </row>
    <row r="239" spans="3:4" ht="15.75">
      <c r="C239" s="56"/>
      <c r="D239" s="56"/>
    </row>
    <row r="240" spans="3:4" ht="15.75">
      <c r="C240" s="56"/>
      <c r="D240" s="56"/>
    </row>
    <row r="241" spans="3:4" ht="15.75">
      <c r="C241" s="56"/>
      <c r="D241" s="56"/>
    </row>
    <row r="242" spans="3:4" ht="15.75">
      <c r="C242" s="56"/>
      <c r="D242" s="56"/>
    </row>
    <row r="243" spans="3:4" ht="15.75">
      <c r="C243" s="56"/>
      <c r="D243" s="56"/>
    </row>
    <row r="244" spans="3:4" ht="15.75">
      <c r="C244" s="56"/>
      <c r="D244" s="56"/>
    </row>
    <row r="245" spans="3:4" ht="15.75">
      <c r="C245" s="56"/>
      <c r="D245" s="56"/>
    </row>
    <row r="246" spans="3:4" ht="15.75">
      <c r="C246" s="56"/>
      <c r="D246" s="56"/>
    </row>
    <row r="247" spans="3:4" ht="15.75">
      <c r="C247" s="56"/>
      <c r="D247" s="56"/>
    </row>
    <row r="248" spans="3:4" ht="15.75">
      <c r="C248" s="56"/>
      <c r="D248" s="56"/>
    </row>
    <row r="249" spans="3:4" ht="15.75">
      <c r="C249" s="56"/>
      <c r="D249" s="56"/>
    </row>
    <row r="250" spans="3:4" ht="15.75">
      <c r="C250" s="56"/>
      <c r="D250" s="56"/>
    </row>
    <row r="251" spans="3:4" ht="15.75">
      <c r="C251" s="56"/>
      <c r="D251" s="56"/>
    </row>
    <row r="252" spans="3:4" ht="15.75">
      <c r="C252" s="56"/>
      <c r="D252" s="56"/>
    </row>
    <row r="253" spans="3:4" ht="15.75">
      <c r="C253" s="56"/>
      <c r="D253" s="56"/>
    </row>
    <row r="254" spans="3:4" ht="15.75">
      <c r="C254" s="56"/>
      <c r="D254" s="56"/>
    </row>
    <row r="255" spans="3:4" ht="15.75">
      <c r="C255" s="56"/>
      <c r="D255" s="56"/>
    </row>
    <row r="256" spans="3:4" ht="15.75">
      <c r="C256" s="56"/>
      <c r="D256" s="56"/>
    </row>
    <row r="257" spans="3:4" ht="15.75">
      <c r="C257" s="56"/>
      <c r="D257" s="56"/>
    </row>
    <row r="258" spans="3:4" ht="15.75">
      <c r="C258" s="56"/>
      <c r="D258" s="56"/>
    </row>
    <row r="259" spans="3:4" ht="15.75">
      <c r="C259" s="56"/>
      <c r="D259" s="56"/>
    </row>
    <row r="260" spans="3:4" ht="15.75">
      <c r="C260" s="56"/>
      <c r="D260" s="56"/>
    </row>
    <row r="261" spans="3:4" ht="15.75">
      <c r="C261" s="56"/>
      <c r="D261" s="56"/>
    </row>
    <row r="262" spans="3:4" ht="15.75">
      <c r="C262" s="56"/>
      <c r="D262" s="56"/>
    </row>
    <row r="263" spans="3:4" ht="15.75">
      <c r="C263" s="56"/>
      <c r="D263" s="56"/>
    </row>
    <row r="264" spans="3:4" ht="15.75">
      <c r="C264" s="56"/>
      <c r="D264" s="56"/>
    </row>
    <row r="265" spans="3:4" ht="15.75">
      <c r="C265" s="56"/>
      <c r="D265" s="56"/>
    </row>
    <row r="266" spans="3:4" ht="15.75">
      <c r="C266" s="56"/>
      <c r="D266" s="56"/>
    </row>
    <row r="267" spans="3:4" ht="15.75">
      <c r="C267" s="56"/>
      <c r="D267" s="56"/>
    </row>
    <row r="268" spans="3:4" ht="15.75">
      <c r="C268" s="56"/>
      <c r="D268" s="56"/>
    </row>
    <row r="269" spans="3:4" ht="15.75">
      <c r="C269" s="56"/>
      <c r="D269" s="56"/>
    </row>
    <row r="270" spans="3:4" ht="15.75">
      <c r="C270" s="56"/>
      <c r="D270" s="56"/>
    </row>
    <row r="271" spans="3:4" ht="15.75">
      <c r="C271" s="56"/>
      <c r="D271" s="56"/>
    </row>
    <row r="272" spans="3:4" ht="15.75">
      <c r="C272" s="56"/>
      <c r="D272" s="56"/>
    </row>
    <row r="273" spans="3:4" ht="15.75">
      <c r="C273" s="56"/>
      <c r="D273" s="56"/>
    </row>
    <row r="274" spans="3:4" ht="15.75">
      <c r="C274" s="56"/>
      <c r="D274" s="56"/>
    </row>
    <row r="275" spans="3:4" ht="15.75">
      <c r="C275" s="56"/>
      <c r="D275" s="56"/>
    </row>
    <row r="276" spans="3:4" ht="15.75">
      <c r="C276" s="56"/>
      <c r="D276" s="56"/>
    </row>
    <row r="277" spans="3:4" ht="15.75">
      <c r="C277" s="56"/>
      <c r="D277" s="56"/>
    </row>
    <row r="278" spans="3:4" ht="15.75">
      <c r="C278" s="56"/>
      <c r="D278" s="56"/>
    </row>
    <row r="279" spans="3:4" ht="15.75">
      <c r="C279" s="56"/>
      <c r="D279" s="56"/>
    </row>
    <row r="280" spans="3:4" ht="15.75">
      <c r="C280" s="56"/>
      <c r="D280" s="56"/>
    </row>
    <row r="281" spans="3:4" ht="15.75">
      <c r="C281" s="56"/>
      <c r="D281" s="56"/>
    </row>
    <row r="282" spans="3:4" ht="15.75">
      <c r="C282" s="56"/>
      <c r="D282" s="56"/>
    </row>
    <row r="283" spans="3:4" ht="15.75">
      <c r="C283" s="56"/>
      <c r="D283" s="56"/>
    </row>
    <row r="284" spans="3:4" ht="15.75">
      <c r="C284" s="56"/>
      <c r="D284" s="56"/>
    </row>
    <row r="285" spans="3:4" ht="15.75">
      <c r="C285" s="56"/>
      <c r="D285" s="56"/>
    </row>
    <row r="286" spans="3:4" ht="15.75">
      <c r="C286" s="56"/>
      <c r="D286" s="56"/>
    </row>
    <row r="287" spans="3:4" ht="15.75">
      <c r="C287" s="56"/>
      <c r="D287" s="56"/>
    </row>
    <row r="288" spans="3:4" ht="15.75">
      <c r="C288" s="56"/>
      <c r="D288" s="56"/>
    </row>
    <row r="289" spans="3:4" ht="15.75">
      <c r="C289" s="56"/>
      <c r="D289" s="56"/>
    </row>
    <row r="290" spans="3:4" ht="15.75">
      <c r="C290" s="56"/>
      <c r="D290" s="56"/>
    </row>
    <row r="291" spans="3:4" ht="15.75">
      <c r="C291" s="56"/>
      <c r="D291" s="56"/>
    </row>
    <row r="292" spans="3:4" ht="15.75">
      <c r="C292" s="56"/>
      <c r="D292" s="56"/>
    </row>
    <row r="293" spans="3:4" ht="15.75">
      <c r="C293" s="56"/>
      <c r="D293" s="56"/>
    </row>
    <row r="294" spans="3:4" ht="15.75">
      <c r="C294" s="56"/>
      <c r="D294" s="56"/>
    </row>
    <row r="295" spans="3:4" ht="15.75">
      <c r="C295" s="56"/>
      <c r="D295" s="56"/>
    </row>
    <row r="296" spans="3:4" ht="15.75">
      <c r="C296" s="56"/>
      <c r="D296" s="56"/>
    </row>
    <row r="297" spans="3:4" ht="15.75">
      <c r="C297" s="56"/>
      <c r="D297" s="56"/>
    </row>
    <row r="298" spans="3:4" ht="15.75">
      <c r="C298" s="56"/>
      <c r="D298" s="56"/>
    </row>
    <row r="299" spans="3:4" ht="15.75">
      <c r="C299" s="56"/>
      <c r="D299" s="56"/>
    </row>
    <row r="300" spans="3:4" ht="15.75">
      <c r="C300" s="56"/>
      <c r="D300" s="56"/>
    </row>
    <row r="301" spans="3:4" ht="15.75">
      <c r="C301" s="56"/>
      <c r="D301" s="56"/>
    </row>
    <row r="302" spans="3:4" ht="15.75">
      <c r="C302" s="56"/>
      <c r="D302" s="56"/>
    </row>
    <row r="303" spans="3:4" ht="15.75">
      <c r="C303" s="56"/>
      <c r="D303" s="56"/>
    </row>
    <row r="304" spans="3:4" ht="15.75">
      <c r="C304" s="56"/>
      <c r="D304" s="56"/>
    </row>
    <row r="305" spans="3:4" ht="15.75">
      <c r="C305" s="56"/>
      <c r="D305" s="56"/>
    </row>
    <row r="306" spans="3:4" ht="15.75">
      <c r="C306" s="56"/>
      <c r="D306" s="56"/>
    </row>
    <row r="307" spans="3:4" ht="15.75">
      <c r="C307" s="56"/>
      <c r="D307" s="56"/>
    </row>
    <row r="308" spans="3:4" ht="15.75">
      <c r="C308" s="56"/>
      <c r="D308" s="56"/>
    </row>
    <row r="309" spans="3:4" ht="15.75">
      <c r="C309" s="56"/>
      <c r="D309" s="56"/>
    </row>
    <row r="310" spans="3:4" ht="15.75">
      <c r="C310" s="56"/>
      <c r="D310" s="56"/>
    </row>
    <row r="311" spans="3:4" ht="15.75">
      <c r="C311" s="56"/>
      <c r="D311" s="56"/>
    </row>
    <row r="312" spans="3:4" ht="15.75">
      <c r="C312" s="56"/>
      <c r="D312" s="56"/>
    </row>
    <row r="313" spans="3:4" ht="15.75">
      <c r="C313" s="56"/>
      <c r="D313" s="56"/>
    </row>
    <row r="314" spans="3:4" ht="15.75">
      <c r="C314" s="56"/>
      <c r="D314" s="56"/>
    </row>
    <row r="315" spans="3:4" ht="15.75">
      <c r="C315" s="56"/>
      <c r="D315" s="56"/>
    </row>
    <row r="316" spans="3:4" ht="15.75">
      <c r="C316" s="56"/>
      <c r="D316" s="56"/>
    </row>
    <row r="317" spans="3:4" ht="15.75">
      <c r="C317" s="56"/>
      <c r="D317" s="56"/>
    </row>
    <row r="318" spans="3:4" ht="15.75">
      <c r="C318" s="56"/>
      <c r="D318" s="56"/>
    </row>
    <row r="319" spans="3:4" ht="15.75">
      <c r="C319" s="56"/>
      <c r="D319" s="56"/>
    </row>
    <row r="320" spans="3:4" ht="15.75">
      <c r="C320" s="56"/>
      <c r="D320" s="56"/>
    </row>
    <row r="321" spans="3:4" ht="15.75">
      <c r="C321" s="56"/>
      <c r="D321" s="56"/>
    </row>
    <row r="322" spans="3:4" ht="15.75">
      <c r="C322" s="56"/>
      <c r="D322" s="56"/>
    </row>
    <row r="323" spans="3:4" ht="15.75">
      <c r="C323" s="56"/>
      <c r="D323" s="56"/>
    </row>
    <row r="324" spans="3:4" ht="15.75">
      <c r="C324" s="56"/>
      <c r="D324" s="56"/>
    </row>
    <row r="325" spans="3:4" ht="15.75">
      <c r="C325" s="56"/>
      <c r="D325" s="56"/>
    </row>
    <row r="326" spans="3:4" ht="15.75">
      <c r="C326" s="56"/>
      <c r="D326" s="56"/>
    </row>
    <row r="327" spans="3:4" ht="15.75">
      <c r="C327" s="56"/>
      <c r="D327" s="56"/>
    </row>
    <row r="328" spans="3:4" ht="15.75">
      <c r="C328" s="56"/>
      <c r="D328" s="56"/>
    </row>
    <row r="329" spans="3:4" ht="15.75">
      <c r="C329" s="56"/>
      <c r="D329" s="56"/>
    </row>
    <row r="330" spans="3:4" ht="15.75">
      <c r="C330" s="56"/>
      <c r="D330" s="56"/>
    </row>
    <row r="331" spans="3:4" ht="15.75">
      <c r="C331" s="56"/>
      <c r="D331" s="56"/>
    </row>
    <row r="332" spans="3:4" ht="15.75">
      <c r="C332" s="56"/>
      <c r="D332" s="56"/>
    </row>
    <row r="333" spans="3:4" ht="15.75">
      <c r="C333" s="56"/>
      <c r="D333" s="56"/>
    </row>
    <row r="334" spans="3:4" ht="15.75">
      <c r="C334" s="56"/>
      <c r="D334" s="56"/>
    </row>
    <row r="335" spans="3:4" ht="15.75">
      <c r="C335" s="56"/>
      <c r="D335" s="56"/>
    </row>
    <row r="336" spans="3:4" ht="15.75">
      <c r="C336" s="56"/>
      <c r="D336" s="56"/>
    </row>
    <row r="337" spans="3:4" ht="15.75">
      <c r="C337" s="56"/>
      <c r="D337" s="56"/>
    </row>
    <row r="338" spans="3:4" ht="15.75">
      <c r="C338" s="56"/>
      <c r="D338" s="56"/>
    </row>
    <row r="339" spans="3:4" ht="15.75">
      <c r="C339" s="56"/>
      <c r="D339" s="56"/>
    </row>
    <row r="340" spans="3:4" ht="15.75">
      <c r="C340" s="56"/>
      <c r="D340" s="56"/>
    </row>
    <row r="341" spans="3:4" ht="15.75">
      <c r="C341" s="56"/>
      <c r="D341" s="56"/>
    </row>
    <row r="342" spans="3:4" ht="15.75">
      <c r="C342" s="56"/>
      <c r="D342" s="56"/>
    </row>
    <row r="343" spans="3:4" ht="15.75">
      <c r="C343" s="56"/>
      <c r="D343" s="56"/>
    </row>
    <row r="344" spans="3:4" ht="15.75">
      <c r="C344" s="56"/>
      <c r="D344" s="56"/>
    </row>
    <row r="345" spans="3:4" ht="15.75">
      <c r="C345" s="56"/>
      <c r="D345" s="56"/>
    </row>
    <row r="346" spans="3:4" ht="15.75">
      <c r="C346" s="56"/>
      <c r="D346" s="56"/>
    </row>
    <row r="347" spans="3:4" ht="15.75">
      <c r="C347" s="56"/>
      <c r="D347" s="56"/>
    </row>
    <row r="348" spans="3:4" ht="15.75">
      <c r="C348" s="56"/>
      <c r="D348" s="56"/>
    </row>
    <row r="349" spans="3:4" ht="15.75">
      <c r="C349" s="56"/>
      <c r="D349" s="56"/>
    </row>
    <row r="350" spans="3:4" ht="15.75">
      <c r="C350" s="56"/>
      <c r="D350" s="56"/>
    </row>
    <row r="351" spans="3:4" ht="15.75">
      <c r="C351" s="56"/>
      <c r="D351" s="56"/>
    </row>
    <row r="352" spans="3:4" ht="15.75">
      <c r="C352" s="56"/>
      <c r="D352" s="56"/>
    </row>
    <row r="353" spans="3:4" ht="15.75">
      <c r="C353" s="56"/>
      <c r="D353" s="56"/>
    </row>
    <row r="354" spans="3:4" ht="15.75">
      <c r="C354" s="56"/>
      <c r="D354" s="56"/>
    </row>
    <row r="355" spans="3:4" ht="15.75">
      <c r="C355" s="56"/>
      <c r="D355" s="56"/>
    </row>
    <row r="356" spans="3:4" ht="15.75">
      <c r="C356" s="56"/>
      <c r="D356" s="56"/>
    </row>
    <row r="357" spans="3:4" ht="15.75">
      <c r="C357" s="56"/>
      <c r="D357" s="56"/>
    </row>
    <row r="358" spans="3:4" ht="15.75">
      <c r="C358" s="56"/>
      <c r="D358" s="56"/>
    </row>
    <row r="359" spans="3:4" ht="15.75">
      <c r="C359" s="56"/>
      <c r="D359" s="56"/>
    </row>
    <row r="360" spans="3:4" ht="15.75">
      <c r="C360" s="56"/>
      <c r="D360" s="56"/>
    </row>
    <row r="361" spans="3:4" ht="15.75">
      <c r="C361" s="56"/>
      <c r="D361" s="56"/>
    </row>
    <row r="362" spans="3:4" ht="15.75">
      <c r="C362" s="56"/>
      <c r="D362" s="56"/>
    </row>
    <row r="363" spans="3:4" ht="15.75">
      <c r="C363" s="56"/>
      <c r="D363" s="56"/>
    </row>
    <row r="364" spans="3:4" ht="15.75">
      <c r="C364" s="56"/>
      <c r="D364" s="56"/>
    </row>
    <row r="365" spans="3:4" ht="15.75">
      <c r="C365" s="56"/>
      <c r="D365" s="56"/>
    </row>
    <row r="366" spans="3:4" ht="15.75">
      <c r="C366" s="56"/>
      <c r="D366" s="56"/>
    </row>
    <row r="367" spans="3:4" ht="15.75">
      <c r="C367" s="56"/>
      <c r="D367" s="56"/>
    </row>
    <row r="368" spans="3:4" ht="15.75">
      <c r="C368" s="56"/>
      <c r="D368" s="56"/>
    </row>
    <row r="369" spans="3:4" ht="15.75">
      <c r="C369" s="56"/>
      <c r="D369" s="56"/>
    </row>
    <row r="370" spans="3:4" ht="15.75">
      <c r="C370" s="56"/>
      <c r="D370" s="56"/>
    </row>
    <row r="371" spans="3:4" ht="15.75">
      <c r="C371" s="56"/>
      <c r="D371" s="56"/>
    </row>
    <row r="372" spans="3:4" ht="15.75">
      <c r="C372" s="56"/>
      <c r="D372" s="56"/>
    </row>
    <row r="373" spans="3:4" ht="15.75">
      <c r="C373" s="56"/>
      <c r="D373" s="56"/>
    </row>
    <row r="374" spans="3:4" ht="15.75">
      <c r="C374" s="56"/>
      <c r="D374" s="56"/>
    </row>
    <row r="375" spans="3:4" ht="15.75">
      <c r="C375" s="56"/>
      <c r="D375" s="56"/>
    </row>
    <row r="376" spans="3:4" ht="15.75">
      <c r="C376" s="56"/>
      <c r="D376" s="56"/>
    </row>
    <row r="377" spans="3:4" ht="15.75">
      <c r="C377" s="56"/>
      <c r="D377" s="56"/>
    </row>
    <row r="378" spans="3:4" ht="15.75">
      <c r="C378" s="56"/>
      <c r="D378" s="56"/>
    </row>
    <row r="379" spans="3:4" ht="15.75">
      <c r="C379" s="56"/>
      <c r="D379" s="56"/>
    </row>
    <row r="380" spans="3:4" ht="15.75">
      <c r="C380" s="56"/>
      <c r="D380" s="56"/>
    </row>
    <row r="381" spans="3:4" ht="15.75">
      <c r="C381" s="56"/>
      <c r="D381" s="56"/>
    </row>
    <row r="382" spans="3:4" ht="15.75">
      <c r="C382" s="56"/>
      <c r="D382" s="56"/>
    </row>
    <row r="383" spans="3:4" ht="15.75">
      <c r="C383" s="56"/>
      <c r="D383" s="56"/>
    </row>
    <row r="384" spans="3:4" ht="15.75">
      <c r="C384" s="56"/>
      <c r="D384" s="56"/>
    </row>
    <row r="385" spans="3:4" ht="15.75">
      <c r="C385" s="56"/>
      <c r="D385" s="56"/>
    </row>
    <row r="386" spans="3:4" ht="15.75">
      <c r="C386" s="56"/>
      <c r="D386" s="56"/>
    </row>
    <row r="387" spans="3:4" ht="15.75">
      <c r="C387" s="56"/>
      <c r="D387" s="56"/>
    </row>
    <row r="388" spans="3:4" ht="15.75">
      <c r="C388" s="56"/>
      <c r="D388" s="56"/>
    </row>
    <row r="389" spans="3:4" ht="15.75">
      <c r="C389" s="56"/>
      <c r="D389" s="56"/>
    </row>
    <row r="390" spans="3:4" ht="15.75">
      <c r="C390" s="56"/>
      <c r="D390" s="56"/>
    </row>
    <row r="391" spans="3:4" ht="15.75">
      <c r="C391" s="56"/>
      <c r="D391" s="56"/>
    </row>
    <row r="392" spans="3:4" ht="15.75">
      <c r="C392" s="56"/>
      <c r="D392" s="56"/>
    </row>
    <row r="393" spans="3:4" ht="15.75">
      <c r="C393" s="56"/>
      <c r="D393" s="56"/>
    </row>
    <row r="394" spans="3:4" ht="15.75">
      <c r="C394" s="56"/>
      <c r="D394" s="56"/>
    </row>
    <row r="395" spans="3:4" ht="15.75">
      <c r="C395" s="56"/>
      <c r="D395" s="56"/>
    </row>
    <row r="396" spans="3:4" ht="15.75">
      <c r="C396" s="56"/>
      <c r="D396" s="56"/>
    </row>
    <row r="397" spans="3:4" ht="15.75">
      <c r="C397" s="56"/>
      <c r="D397" s="56"/>
    </row>
    <row r="398" spans="3:4" ht="15.75">
      <c r="C398" s="56"/>
      <c r="D398" s="56"/>
    </row>
    <row r="399" spans="3:4" ht="15.75">
      <c r="C399" s="56"/>
      <c r="D399" s="56"/>
    </row>
    <row r="400" spans="3:4" ht="15.75">
      <c r="C400" s="56"/>
      <c r="D400" s="56"/>
    </row>
    <row r="401" spans="3:4" ht="15.75">
      <c r="C401" s="56"/>
      <c r="D401" s="56"/>
    </row>
    <row r="402" spans="3:4" ht="15.75">
      <c r="C402" s="56"/>
      <c r="D402" s="56"/>
    </row>
    <row r="403" spans="3:4" ht="15.75">
      <c r="C403" s="56"/>
      <c r="D403" s="56"/>
    </row>
    <row r="404" spans="3:4" ht="15.75">
      <c r="C404" s="56"/>
      <c r="D404" s="56"/>
    </row>
    <row r="405" spans="3:4" ht="15.75">
      <c r="C405" s="56"/>
      <c r="D405" s="56"/>
    </row>
    <row r="406" spans="3:4" ht="15.75">
      <c r="C406" s="56"/>
      <c r="D406" s="56"/>
    </row>
    <row r="407" spans="3:4" ht="15.75">
      <c r="C407" s="56"/>
      <c r="D407" s="56"/>
    </row>
    <row r="408" spans="3:4" ht="15.75">
      <c r="C408" s="56"/>
      <c r="D408" s="56"/>
    </row>
    <row r="409" spans="3:4" ht="15.75">
      <c r="C409" s="56"/>
      <c r="D409" s="56"/>
    </row>
    <row r="410" spans="3:4" ht="15.75">
      <c r="C410" s="56"/>
      <c r="D410" s="56"/>
    </row>
    <row r="411" spans="3:4" ht="15.75">
      <c r="C411" s="56"/>
      <c r="D411" s="56"/>
    </row>
    <row r="412" spans="3:4" ht="15.75">
      <c r="C412" s="56"/>
      <c r="D412" s="56"/>
    </row>
    <row r="413" spans="3:4" ht="15.75">
      <c r="C413" s="56"/>
      <c r="D413" s="56"/>
    </row>
    <row r="414" spans="3:4" ht="15.75">
      <c r="C414" s="56"/>
      <c r="D414" s="56"/>
    </row>
    <row r="415" spans="3:4" ht="15.75">
      <c r="C415" s="56"/>
      <c r="D415" s="56"/>
    </row>
    <row r="416" spans="3:4" ht="15.75">
      <c r="C416" s="56"/>
      <c r="D416" s="56"/>
    </row>
    <row r="417" spans="3:4" ht="15.75">
      <c r="C417" s="56"/>
      <c r="D417" s="56"/>
    </row>
    <row r="418" spans="3:4" ht="15.75">
      <c r="C418" s="56"/>
      <c r="D418" s="56"/>
    </row>
    <row r="419" spans="3:4" ht="15.75">
      <c r="C419" s="56"/>
      <c r="D419" s="56"/>
    </row>
    <row r="420" spans="3:4" ht="15.75">
      <c r="C420" s="56"/>
      <c r="D420" s="56"/>
    </row>
    <row r="421" spans="3:4" ht="15.75">
      <c r="C421" s="56"/>
      <c r="D421" s="56"/>
    </row>
    <row r="422" spans="3:4" ht="15.75">
      <c r="C422" s="56"/>
      <c r="D422" s="56"/>
    </row>
    <row r="423" spans="3:4" ht="15.75">
      <c r="C423" s="56"/>
      <c r="D423" s="56"/>
    </row>
    <row r="424" spans="3:4" ht="15.75">
      <c r="C424" s="56"/>
      <c r="D424" s="56"/>
    </row>
    <row r="425" spans="3:4" ht="15.75">
      <c r="C425" s="56"/>
      <c r="D425" s="56"/>
    </row>
    <row r="426" spans="3:4" ht="15.75">
      <c r="C426" s="56"/>
      <c r="D426" s="56"/>
    </row>
    <row r="427" spans="3:4" ht="15.75">
      <c r="C427" s="56"/>
      <c r="D427" s="56"/>
    </row>
    <row r="428" spans="3:4" ht="15.75">
      <c r="C428" s="56"/>
      <c r="D428" s="56"/>
    </row>
    <row r="429" spans="3:4" ht="15.75">
      <c r="C429" s="56"/>
      <c r="D429" s="56"/>
    </row>
    <row r="430" spans="3:4" ht="15.75">
      <c r="C430" s="56"/>
      <c r="D430" s="56"/>
    </row>
    <row r="431" spans="3:4" ht="15.75">
      <c r="C431" s="56"/>
      <c r="D431" s="56"/>
    </row>
    <row r="432" spans="3:4" ht="15.75">
      <c r="C432" s="56"/>
      <c r="D432" s="56"/>
    </row>
    <row r="433" spans="3:4" ht="15.75">
      <c r="C433" s="56"/>
      <c r="D433" s="56"/>
    </row>
    <row r="434" spans="3:4" ht="15.75">
      <c r="C434" s="56"/>
      <c r="D434" s="56"/>
    </row>
    <row r="435" spans="3:4" ht="15.75">
      <c r="C435" s="56"/>
      <c r="D435" s="56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J37" sqref="J37"/>
    </sheetView>
  </sheetViews>
  <sheetFormatPr defaultColWidth="9.33203125" defaultRowHeight="12.75"/>
  <cols>
    <col min="1" max="1" width="27.5" style="63" customWidth="1"/>
    <col min="2" max="10" width="12" style="63" customWidth="1"/>
    <col min="11" max="15" width="11.16015625" style="63" customWidth="1"/>
    <col min="16" max="16384" width="12" style="63" customWidth="1"/>
  </cols>
  <sheetData>
    <row r="1" spans="1:7" ht="15.75">
      <c r="A1" s="141" t="s">
        <v>83</v>
      </c>
      <c r="B1" s="141"/>
      <c r="C1" s="141"/>
      <c r="D1" s="141"/>
      <c r="E1" s="141"/>
      <c r="F1" s="141"/>
      <c r="G1" s="141"/>
    </row>
    <row r="2" spans="1:7" ht="15.75">
      <c r="A2" s="141" t="s">
        <v>33</v>
      </c>
      <c r="B2" s="141"/>
      <c r="C2" s="141"/>
      <c r="D2" s="141"/>
      <c r="E2" s="141"/>
      <c r="F2" s="141"/>
      <c r="G2" s="141"/>
    </row>
    <row r="3" spans="1:7" ht="21.75" customHeight="1">
      <c r="A3" s="142" t="s">
        <v>97</v>
      </c>
      <c r="B3" s="143"/>
      <c r="C3" s="143"/>
      <c r="D3" s="143"/>
      <c r="E3" s="143"/>
      <c r="F3" s="143"/>
      <c r="G3" s="143"/>
    </row>
    <row r="4" spans="1:7" ht="24" customHeight="1">
      <c r="A4" s="64"/>
      <c r="B4" s="144" t="s">
        <v>84</v>
      </c>
      <c r="C4" s="147" t="s">
        <v>85</v>
      </c>
      <c r="D4" s="148"/>
      <c r="E4" s="144" t="s">
        <v>86</v>
      </c>
      <c r="F4" s="144" t="s">
        <v>87</v>
      </c>
      <c r="G4" s="144" t="s">
        <v>88</v>
      </c>
    </row>
    <row r="5" spans="1:7" ht="24" customHeight="1">
      <c r="A5" s="65" t="s">
        <v>35</v>
      </c>
      <c r="B5" s="145"/>
      <c r="C5" s="57" t="s">
        <v>89</v>
      </c>
      <c r="D5" s="58" t="s">
        <v>90</v>
      </c>
      <c r="E5" s="145"/>
      <c r="F5" s="145"/>
      <c r="G5" s="145"/>
    </row>
    <row r="6" spans="1:7" ht="24" customHeight="1">
      <c r="A6" s="66"/>
      <c r="B6" s="146"/>
      <c r="C6" s="149" t="s">
        <v>91</v>
      </c>
      <c r="D6" s="150"/>
      <c r="E6" s="146"/>
      <c r="F6" s="146"/>
      <c r="G6" s="146"/>
    </row>
    <row r="7" spans="1:7" ht="18.75" customHeight="1">
      <c r="A7" s="151" t="s">
        <v>17</v>
      </c>
      <c r="B7" s="152"/>
      <c r="C7" s="152"/>
      <c r="D7" s="152"/>
      <c r="E7" s="152"/>
      <c r="F7" s="152"/>
      <c r="G7" s="153"/>
    </row>
    <row r="8" spans="1:9" s="71" customFormat="1" ht="15.75">
      <c r="A8" s="72" t="s">
        <v>2</v>
      </c>
      <c r="B8" s="20">
        <v>539</v>
      </c>
      <c r="C8" s="20">
        <v>226</v>
      </c>
      <c r="D8" s="20">
        <v>444</v>
      </c>
      <c r="E8" s="20">
        <f>SUM(B8:D8)</f>
        <v>1209</v>
      </c>
      <c r="F8" s="20">
        <f>'[1]mérleg'!N1328</f>
        <v>775</v>
      </c>
      <c r="G8" s="20">
        <v>521</v>
      </c>
      <c r="H8" s="70"/>
      <c r="I8" s="70"/>
    </row>
    <row r="9" spans="1:7" s="71" customFormat="1" ht="15.75">
      <c r="A9" s="67" t="s">
        <v>3</v>
      </c>
      <c r="B9" s="61">
        <v>36</v>
      </c>
      <c r="C9" s="68">
        <v>13</v>
      </c>
      <c r="D9" s="69">
        <v>254</v>
      </c>
      <c r="E9" s="69">
        <f aca="true" t="shared" si="0" ref="E9:E40">SUM(B9:D9)</f>
        <v>303</v>
      </c>
      <c r="F9" s="69">
        <f>'[1]mérleg'!N1329</f>
        <v>338</v>
      </c>
      <c r="G9" s="61">
        <v>44</v>
      </c>
    </row>
    <row r="10" spans="1:7" s="71" customFormat="1" ht="15.75">
      <c r="A10" s="72" t="s">
        <v>4</v>
      </c>
      <c r="B10" s="20">
        <v>155</v>
      </c>
      <c r="C10" s="73">
        <v>132</v>
      </c>
      <c r="D10" s="74">
        <v>437</v>
      </c>
      <c r="E10" s="74">
        <f t="shared" si="0"/>
        <v>724</v>
      </c>
      <c r="F10" s="74">
        <f>'[1]mérleg'!N1330</f>
        <v>535</v>
      </c>
      <c r="G10" s="20">
        <v>294</v>
      </c>
    </row>
    <row r="11" spans="1:16" s="71" customFormat="1" ht="15.75">
      <c r="A11" s="67" t="s">
        <v>5</v>
      </c>
      <c r="B11" s="61">
        <v>115</v>
      </c>
      <c r="C11" s="68">
        <v>30</v>
      </c>
      <c r="D11" s="69">
        <v>71</v>
      </c>
      <c r="E11" s="69">
        <f t="shared" si="0"/>
        <v>216</v>
      </c>
      <c r="F11" s="69">
        <f>'[1]mérleg'!N1331</f>
        <v>58</v>
      </c>
      <c r="G11" s="61">
        <v>73</v>
      </c>
      <c r="P11" s="71">
        <v>2318</v>
      </c>
    </row>
    <row r="12" spans="1:7" s="71" customFormat="1" ht="15.75">
      <c r="A12" s="72" t="s">
        <v>6</v>
      </c>
      <c r="B12" s="20">
        <v>74</v>
      </c>
      <c r="C12" s="73">
        <v>42</v>
      </c>
      <c r="D12" s="74">
        <v>73</v>
      </c>
      <c r="E12" s="74">
        <f t="shared" si="0"/>
        <v>189</v>
      </c>
      <c r="F12" s="74">
        <f>'[1]mérleg'!N1332</f>
        <v>194</v>
      </c>
      <c r="G12" s="20">
        <v>90</v>
      </c>
    </row>
    <row r="13" spans="1:7" s="71" customFormat="1" ht="15.75">
      <c r="A13" s="67" t="s">
        <v>7</v>
      </c>
      <c r="B13" s="61">
        <v>146</v>
      </c>
      <c r="C13" s="68">
        <v>58</v>
      </c>
      <c r="D13" s="69">
        <v>251</v>
      </c>
      <c r="E13" s="69">
        <f t="shared" si="0"/>
        <v>455</v>
      </c>
      <c r="F13" s="69">
        <f>'[1]mérleg'!N1333</f>
        <v>516</v>
      </c>
      <c r="G13" s="61">
        <v>92</v>
      </c>
    </row>
    <row r="14" spans="1:7" s="71" customFormat="1" ht="15.75">
      <c r="A14" s="72" t="s">
        <v>8</v>
      </c>
      <c r="B14" s="20">
        <v>67</v>
      </c>
      <c r="C14" s="73">
        <v>89</v>
      </c>
      <c r="D14" s="74">
        <v>186</v>
      </c>
      <c r="E14" s="74">
        <f t="shared" si="0"/>
        <v>342</v>
      </c>
      <c r="F14" s="74">
        <f>'[1]mérleg'!N1334</f>
        <v>512</v>
      </c>
      <c r="G14" s="20">
        <v>103</v>
      </c>
    </row>
    <row r="15" spans="1:7" s="71" customFormat="1" ht="15.75">
      <c r="A15" s="67" t="s">
        <v>9</v>
      </c>
      <c r="B15" s="61">
        <v>132</v>
      </c>
      <c r="C15" s="68">
        <v>42</v>
      </c>
      <c r="D15" s="69">
        <v>243</v>
      </c>
      <c r="E15" s="69">
        <f t="shared" si="0"/>
        <v>417</v>
      </c>
      <c r="F15" s="69">
        <f>'[1]mérleg'!N1335</f>
        <v>488</v>
      </c>
      <c r="G15" s="61">
        <v>202</v>
      </c>
    </row>
    <row r="16" spans="1:7" s="71" customFormat="1" ht="15.75">
      <c r="A16" s="72" t="s">
        <v>10</v>
      </c>
      <c r="B16" s="20">
        <v>134</v>
      </c>
      <c r="C16" s="73">
        <v>531</v>
      </c>
      <c r="D16" s="74">
        <v>338</v>
      </c>
      <c r="E16" s="74">
        <f t="shared" si="0"/>
        <v>1003</v>
      </c>
      <c r="F16" s="74">
        <f>'[1]mérleg'!N1336</f>
        <v>349</v>
      </c>
      <c r="G16" s="20">
        <v>358</v>
      </c>
    </row>
    <row r="17" spans="1:7" s="71" customFormat="1" ht="15.75">
      <c r="A17" s="67" t="s">
        <v>11</v>
      </c>
      <c r="B17" s="61">
        <v>118</v>
      </c>
      <c r="C17" s="68">
        <v>16</v>
      </c>
      <c r="D17" s="69">
        <v>220</v>
      </c>
      <c r="E17" s="69">
        <f t="shared" si="0"/>
        <v>354</v>
      </c>
      <c r="F17" s="69">
        <f>'[1]mérleg'!N1337</f>
        <v>504</v>
      </c>
      <c r="G17" s="61">
        <v>88</v>
      </c>
    </row>
    <row r="18" spans="1:7" s="71" customFormat="1" ht="15.75">
      <c r="A18" s="72" t="s">
        <v>12</v>
      </c>
      <c r="B18" s="20">
        <v>66</v>
      </c>
      <c r="C18" s="73">
        <v>16</v>
      </c>
      <c r="D18" s="74">
        <v>179</v>
      </c>
      <c r="E18" s="74">
        <f t="shared" si="0"/>
        <v>261</v>
      </c>
      <c r="F18" s="74">
        <f>'[1]mérleg'!N1338</f>
        <v>208</v>
      </c>
      <c r="G18" s="20">
        <v>102</v>
      </c>
    </row>
    <row r="19" spans="1:7" s="71" customFormat="1" ht="15.75">
      <c r="A19" s="67" t="s">
        <v>13</v>
      </c>
      <c r="B19" s="61">
        <v>42</v>
      </c>
      <c r="C19" s="68">
        <v>26</v>
      </c>
      <c r="D19" s="69">
        <v>48</v>
      </c>
      <c r="E19" s="69">
        <f t="shared" si="0"/>
        <v>116</v>
      </c>
      <c r="F19" s="69">
        <f>'[1]mérleg'!N1339</f>
        <v>205</v>
      </c>
      <c r="G19" s="61">
        <v>47</v>
      </c>
    </row>
    <row r="20" spans="1:7" s="71" customFormat="1" ht="15.75">
      <c r="A20" s="72" t="s">
        <v>14</v>
      </c>
      <c r="B20" s="20">
        <v>7</v>
      </c>
      <c r="C20" s="73">
        <v>1</v>
      </c>
      <c r="D20" s="74">
        <v>37</v>
      </c>
      <c r="E20" s="74">
        <f t="shared" si="0"/>
        <v>45</v>
      </c>
      <c r="F20" s="74">
        <f>'[1]mérleg'!N1340</f>
        <v>110</v>
      </c>
      <c r="G20" s="20">
        <v>15</v>
      </c>
    </row>
    <row r="21" spans="1:7" s="71" customFormat="1" ht="15.75">
      <c r="A21" s="67" t="s">
        <v>15</v>
      </c>
      <c r="B21" s="61">
        <v>16</v>
      </c>
      <c r="C21" s="68">
        <v>25</v>
      </c>
      <c r="D21" s="69">
        <v>72</v>
      </c>
      <c r="E21" s="69">
        <f t="shared" si="0"/>
        <v>113</v>
      </c>
      <c r="F21" s="69">
        <f>'[1]mérleg'!N1341</f>
        <v>136</v>
      </c>
      <c r="G21" s="61">
        <v>35</v>
      </c>
    </row>
    <row r="22" spans="1:7" s="71" customFormat="1" ht="15.75">
      <c r="A22" s="72" t="s">
        <v>16</v>
      </c>
      <c r="B22" s="20">
        <v>41</v>
      </c>
      <c r="C22" s="73">
        <v>6</v>
      </c>
      <c r="D22" s="74">
        <v>62</v>
      </c>
      <c r="E22" s="74">
        <f t="shared" si="0"/>
        <v>109</v>
      </c>
      <c r="F22" s="74">
        <f>'[1]mérleg'!N1342</f>
        <v>131</v>
      </c>
      <c r="G22" s="20">
        <v>30</v>
      </c>
    </row>
    <row r="23" spans="1:9" s="71" customFormat="1" ht="28.5">
      <c r="A23" s="75" t="s">
        <v>17</v>
      </c>
      <c r="B23" s="62">
        <f aca="true" t="shared" si="1" ref="B23:G23">SUM(B8:B22)</f>
        <v>1688</v>
      </c>
      <c r="C23" s="62">
        <f t="shared" si="1"/>
        <v>1253</v>
      </c>
      <c r="D23" s="62">
        <f t="shared" si="1"/>
        <v>2915</v>
      </c>
      <c r="E23" s="62">
        <f t="shared" si="0"/>
        <v>5856</v>
      </c>
      <c r="F23" s="62">
        <f t="shared" si="1"/>
        <v>5059</v>
      </c>
      <c r="G23" s="62">
        <f t="shared" si="1"/>
        <v>2094</v>
      </c>
      <c r="I23" s="70"/>
    </row>
    <row r="24" spans="1:16" s="71" customFormat="1" ht="19.5" customHeight="1">
      <c r="A24" s="138" t="s">
        <v>24</v>
      </c>
      <c r="B24" s="139"/>
      <c r="C24" s="139"/>
      <c r="D24" s="139"/>
      <c r="E24" s="139"/>
      <c r="F24" s="139"/>
      <c r="G24" s="140"/>
      <c r="H24" s="70"/>
      <c r="I24" s="76"/>
      <c r="J24" s="76"/>
      <c r="K24" s="76"/>
      <c r="L24" s="76"/>
      <c r="O24" s="57" t="s">
        <v>89</v>
      </c>
      <c r="P24" s="58" t="s">
        <v>90</v>
      </c>
    </row>
    <row r="25" spans="1:7" s="71" customFormat="1" ht="15.75">
      <c r="A25" s="67" t="s">
        <v>18</v>
      </c>
      <c r="B25" s="61">
        <v>244</v>
      </c>
      <c r="C25" s="81">
        <v>270</v>
      </c>
      <c r="D25" s="81">
        <v>127</v>
      </c>
      <c r="E25" s="69">
        <f t="shared" si="0"/>
        <v>641</v>
      </c>
      <c r="F25" s="69">
        <f aca="true" t="shared" si="2" ref="F25:F30">E25-G25</f>
        <v>375</v>
      </c>
      <c r="G25" s="61">
        <v>266</v>
      </c>
    </row>
    <row r="26" spans="1:7" s="71" customFormat="1" ht="15.75">
      <c r="A26" s="19" t="s">
        <v>19</v>
      </c>
      <c r="B26" s="20">
        <v>152</v>
      </c>
      <c r="C26" s="73">
        <v>356</v>
      </c>
      <c r="D26" s="74">
        <v>101</v>
      </c>
      <c r="E26" s="74">
        <f t="shared" si="0"/>
        <v>609</v>
      </c>
      <c r="F26" s="74">
        <f t="shared" si="2"/>
        <v>427</v>
      </c>
      <c r="G26" s="20">
        <v>182</v>
      </c>
    </row>
    <row r="27" spans="1:7" s="71" customFormat="1" ht="15.75">
      <c r="A27" s="67" t="s">
        <v>20</v>
      </c>
      <c r="B27" s="61">
        <v>140</v>
      </c>
      <c r="C27" s="68">
        <v>273</v>
      </c>
      <c r="D27" s="69">
        <v>84</v>
      </c>
      <c r="E27" s="69">
        <f t="shared" si="0"/>
        <v>497</v>
      </c>
      <c r="F27" s="69">
        <f t="shared" si="2"/>
        <v>311</v>
      </c>
      <c r="G27" s="61">
        <v>186</v>
      </c>
    </row>
    <row r="28" spans="1:7" s="71" customFormat="1" ht="15.75">
      <c r="A28" s="19" t="s">
        <v>21</v>
      </c>
      <c r="B28" s="20">
        <v>18</v>
      </c>
      <c r="C28" s="73">
        <v>20</v>
      </c>
      <c r="D28" s="74">
        <v>97</v>
      </c>
      <c r="E28" s="74">
        <f t="shared" si="0"/>
        <v>135</v>
      </c>
      <c r="F28" s="74">
        <f t="shared" si="2"/>
        <v>107</v>
      </c>
      <c r="G28" s="20">
        <v>28</v>
      </c>
    </row>
    <row r="29" spans="1:7" s="71" customFormat="1" ht="15.75">
      <c r="A29" s="67" t="s">
        <v>22</v>
      </c>
      <c r="B29" s="61">
        <v>9</v>
      </c>
      <c r="C29" s="68">
        <v>59</v>
      </c>
      <c r="D29" s="69">
        <v>39</v>
      </c>
      <c r="E29" s="69">
        <f t="shared" si="0"/>
        <v>107</v>
      </c>
      <c r="F29" s="69">
        <f t="shared" si="2"/>
        <v>62</v>
      </c>
      <c r="G29" s="61">
        <v>45</v>
      </c>
    </row>
    <row r="30" spans="1:7" s="71" customFormat="1" ht="15.75">
      <c r="A30" s="19" t="s">
        <v>23</v>
      </c>
      <c r="B30" s="20">
        <v>8</v>
      </c>
      <c r="C30" s="73">
        <v>2</v>
      </c>
      <c r="D30" s="74">
        <v>66</v>
      </c>
      <c r="E30" s="74">
        <f t="shared" si="0"/>
        <v>76</v>
      </c>
      <c r="F30" s="74">
        <f t="shared" si="2"/>
        <v>52</v>
      </c>
      <c r="G30" s="20">
        <v>24</v>
      </c>
    </row>
    <row r="31" spans="1:7" s="71" customFormat="1" ht="15.75">
      <c r="A31" s="77" t="s">
        <v>24</v>
      </c>
      <c r="B31" s="78">
        <f aca="true" t="shared" si="3" ref="B31:G31">SUM(B25:B30)</f>
        <v>571</v>
      </c>
      <c r="C31" s="78">
        <f t="shared" si="3"/>
        <v>980</v>
      </c>
      <c r="D31" s="78">
        <f t="shared" si="3"/>
        <v>514</v>
      </c>
      <c r="E31" s="78">
        <f t="shared" si="0"/>
        <v>2065</v>
      </c>
      <c r="F31" s="78">
        <f t="shared" si="3"/>
        <v>1334</v>
      </c>
      <c r="G31" s="78">
        <f t="shared" si="3"/>
        <v>731</v>
      </c>
    </row>
    <row r="32" spans="1:10" s="71" customFormat="1" ht="15.75">
      <c r="A32" s="138" t="s">
        <v>31</v>
      </c>
      <c r="B32" s="139"/>
      <c r="C32" s="139"/>
      <c r="D32" s="139"/>
      <c r="E32" s="139"/>
      <c r="F32" s="139"/>
      <c r="G32" s="140"/>
      <c r="H32" s="70"/>
      <c r="J32" s="70"/>
    </row>
    <row r="33" spans="1:7" s="71" customFormat="1" ht="15.75">
      <c r="A33" s="60" t="s">
        <v>25</v>
      </c>
      <c r="B33" s="81">
        <v>213</v>
      </c>
      <c r="C33" s="81">
        <v>144</v>
      </c>
      <c r="D33" s="81">
        <v>160</v>
      </c>
      <c r="E33" s="82">
        <f t="shared" si="0"/>
        <v>517</v>
      </c>
      <c r="F33" s="82">
        <f aca="true" t="shared" si="4" ref="F33:F38">E33-G33</f>
        <v>272</v>
      </c>
      <c r="G33" s="81">
        <v>245</v>
      </c>
    </row>
    <row r="34" spans="1:7" s="71" customFormat="1" ht="15.75">
      <c r="A34" s="19" t="s">
        <v>26</v>
      </c>
      <c r="B34" s="20">
        <v>260</v>
      </c>
      <c r="C34" s="73">
        <v>150</v>
      </c>
      <c r="D34" s="74">
        <v>66</v>
      </c>
      <c r="E34" s="74">
        <f t="shared" si="0"/>
        <v>476</v>
      </c>
      <c r="F34" s="74">
        <f t="shared" si="4"/>
        <v>196</v>
      </c>
      <c r="G34" s="20">
        <v>280</v>
      </c>
    </row>
    <row r="35" spans="1:7" s="71" customFormat="1" ht="15.75">
      <c r="A35" s="60" t="s">
        <v>27</v>
      </c>
      <c r="B35" s="61">
        <v>76</v>
      </c>
      <c r="C35" s="68">
        <v>115</v>
      </c>
      <c r="D35" s="69">
        <v>83</v>
      </c>
      <c r="E35" s="69">
        <f t="shared" si="0"/>
        <v>274</v>
      </c>
      <c r="F35" s="69">
        <f t="shared" si="4"/>
        <v>129</v>
      </c>
      <c r="G35" s="61">
        <v>145</v>
      </c>
    </row>
    <row r="36" spans="1:7" s="71" customFormat="1" ht="15.75">
      <c r="A36" s="19" t="s">
        <v>28</v>
      </c>
      <c r="B36" s="20">
        <v>123</v>
      </c>
      <c r="C36" s="73">
        <v>16</v>
      </c>
      <c r="D36" s="74">
        <v>56</v>
      </c>
      <c r="E36" s="74">
        <f t="shared" si="0"/>
        <v>195</v>
      </c>
      <c r="F36" s="74">
        <f t="shared" si="4"/>
        <v>77</v>
      </c>
      <c r="G36" s="20">
        <v>118</v>
      </c>
    </row>
    <row r="37" spans="1:7" s="71" customFormat="1" ht="15.75">
      <c r="A37" s="60" t="s">
        <v>29</v>
      </c>
      <c r="B37" s="61">
        <v>17</v>
      </c>
      <c r="C37" s="68">
        <v>21</v>
      </c>
      <c r="D37" s="69">
        <v>26</v>
      </c>
      <c r="E37" s="69">
        <f t="shared" si="0"/>
        <v>64</v>
      </c>
      <c r="F37" s="69">
        <f t="shared" si="4"/>
        <v>46</v>
      </c>
      <c r="G37" s="61">
        <v>18</v>
      </c>
    </row>
    <row r="38" spans="1:7" s="71" customFormat="1" ht="15.75">
      <c r="A38" s="19" t="s">
        <v>30</v>
      </c>
      <c r="B38" s="20">
        <v>446</v>
      </c>
      <c r="C38" s="73">
        <v>44</v>
      </c>
      <c r="D38" s="74">
        <v>65</v>
      </c>
      <c r="E38" s="74">
        <f t="shared" si="0"/>
        <v>555</v>
      </c>
      <c r="F38" s="74">
        <f t="shared" si="4"/>
        <v>405</v>
      </c>
      <c r="G38" s="20">
        <v>150</v>
      </c>
    </row>
    <row r="39" spans="1:9" s="71" customFormat="1" ht="15.75">
      <c r="A39" s="77" t="s">
        <v>31</v>
      </c>
      <c r="B39" s="78">
        <f aca="true" t="shared" si="5" ref="B39:G39">SUM(B33:B38)</f>
        <v>1135</v>
      </c>
      <c r="C39" s="79">
        <f t="shared" si="5"/>
        <v>490</v>
      </c>
      <c r="D39" s="80">
        <f t="shared" si="5"/>
        <v>456</v>
      </c>
      <c r="E39" s="80">
        <f t="shared" si="0"/>
        <v>2081</v>
      </c>
      <c r="F39" s="80">
        <f t="shared" si="5"/>
        <v>1125</v>
      </c>
      <c r="G39" s="78">
        <f t="shared" si="5"/>
        <v>956</v>
      </c>
      <c r="I39" s="70"/>
    </row>
    <row r="40" spans="1:7" s="71" customFormat="1" ht="33.75" customHeight="1">
      <c r="A40" s="83" t="s">
        <v>32</v>
      </c>
      <c r="B40" s="84">
        <f aca="true" t="shared" si="6" ref="B40:G40">B39+B31+B23</f>
        <v>3394</v>
      </c>
      <c r="C40" s="84">
        <f t="shared" si="6"/>
        <v>2723</v>
      </c>
      <c r="D40" s="84">
        <f t="shared" si="6"/>
        <v>3885</v>
      </c>
      <c r="E40" s="84">
        <f t="shared" si="0"/>
        <v>10002</v>
      </c>
      <c r="F40" s="84">
        <f t="shared" si="6"/>
        <v>7518</v>
      </c>
      <c r="G40" s="84">
        <f t="shared" si="6"/>
        <v>3781</v>
      </c>
    </row>
    <row r="41" ht="15.75">
      <c r="D41" s="85">
        <f>SUM(C40:D40)</f>
        <v>6608</v>
      </c>
    </row>
    <row r="43" ht="15.75">
      <c r="C43" s="85"/>
    </row>
  </sheetData>
  <mergeCells count="12"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2007-08-02T13:10:24Z</cp:lastPrinted>
  <dcterms:created xsi:type="dcterms:W3CDTF">2007-02-20T11:04:25Z</dcterms:created>
  <dcterms:modified xsi:type="dcterms:W3CDTF">2007-10-04T07:37:16Z</dcterms:modified>
  <cp:category/>
  <cp:version/>
  <cp:contentType/>
  <cp:contentStatus/>
</cp:coreProperties>
</file>