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6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'borsod'!$A$1:$D$40</definedName>
    <definedName name="_xlnm.Print_Area" localSheetId="4">'heves'!$A$1:$D$40</definedName>
    <definedName name="_xlnm.Print_Area" localSheetId="5">'nograd'!$A$1:$D$40</definedName>
    <definedName name="_xlnm.Print_Area" localSheetId="1">'pályakezdők'!$A$1:$F$42</definedName>
    <definedName name="_xlnm.Print_Area" localSheetId="2">'régió'!$A$1:$D$40</definedName>
    <definedName name="_xlnm.Print_Area" localSheetId="0">'regisztráltak'!$A$1:$F$42</definedName>
  </definedNames>
  <calcPr fullCalcOnLoad="1"/>
</workbook>
</file>

<file path=xl/comments3.xml><?xml version="1.0" encoding="utf-8"?>
<comments xmlns="http://schemas.openxmlformats.org/spreadsheetml/2006/main">
  <authors>
    <author>Rendszergazda</author>
  </authors>
  <commentList>
    <comment ref="D13" authorId="0">
      <text>
        <r>
          <rPr>
            <b/>
            <sz val="8"/>
            <rFont val="Tahoma"/>
            <family val="0"/>
          </rPr>
          <t>Rendszergazda:</t>
        </r>
        <r>
          <rPr>
            <sz val="8"/>
            <rFont val="Tahoma"/>
            <family val="0"/>
          </rPr>
          <t xml:space="preserve">
máshol kell oszlopot cserélni!!</t>
        </r>
      </text>
    </comment>
  </commentList>
</comments>
</file>

<file path=xl/sharedStrings.xml><?xml version="1.0" encoding="utf-8"?>
<sst xmlns="http://schemas.openxmlformats.org/spreadsheetml/2006/main" count="310" uniqueCount="94">
  <si>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</si>
  <si>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</si>
  <si>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</si>
  <si>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</si>
  <si>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</si>
  <si>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</si>
  <si>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</si>
  <si>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</si>
  <si>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</si>
  <si>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</si>
  <si>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</si>
  <si>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</si>
  <si>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</si>
  <si>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</si>
  <si>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</si>
  <si>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</si>
  <si>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</si>
  <si>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</si>
  <si>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</si>
  <si>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</si>
  <si>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</si>
  <si>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</si>
  <si>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</si>
  <si>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</si>
  <si>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</si>
  <si>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</si>
  <si>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</si>
  <si>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</si>
  <si>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</si>
  <si>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</si>
  <si>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</si>
  <si>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</si>
  <si>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</si>
  <si>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</si>
  <si>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</si>
  <si>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</si>
  <si>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</si>
  <si>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</si>
  <si>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</si>
  <si>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</si>
  <si>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</si>
  <si>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</si>
  <si>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</si>
  <si>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</si>
  <si>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</si>
  <si>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</si>
  <si>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</si>
  <si>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</si>
  <si>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</si>
  <si>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</si>
  <si>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</si>
  <si>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</si>
  <si>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</si>
  <si>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</si>
  <si>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</si>
  <si>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</si>
  <si>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</si>
  <si>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</si>
  <si>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</si>
  <si>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</si>
  <si>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</si>
  <si>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</si>
  <si>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</si>
  <si>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</si>
  <si>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</si>
  <si>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</si>
  <si>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</si>
  <si>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</si>
  <si>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</si>
  <si>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</si>
  <si>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</si>
  <si>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</si>
  <si>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</si>
  <si>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</si>
  <si>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</si>
  <si>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</si>
  <si>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</si>
  <si>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Rendszeres szociális segély</t>
  </si>
  <si>
    <t xml:space="preserve">   Ellátatlan</t>
  </si>
  <si>
    <t>tárgyhónapban</t>
  </si>
  <si>
    <t>A regisztrált pályakezdő álláskeresők</t>
  </si>
  <si>
    <t>2009. január</t>
  </si>
  <si>
    <t xml:space="preserve">   20 éves és fiatalabb</t>
  </si>
  <si>
    <t xml:space="preserve">   21-25 éves</t>
  </si>
  <si>
    <t xml:space="preserve">   26-35 éves</t>
  </si>
  <si>
    <t xml:space="preserve">   36-45 éves</t>
  </si>
  <si>
    <t xml:space="preserve">   46-55 éves</t>
  </si>
  <si>
    <t xml:space="preserve">   56 éves és idősebb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</si>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</sst>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9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3" fontId="5" fillId="0" borderId="0" xfId="19" applyNumberFormat="1" applyFill="1">
      <alignment/>
      <protection/>
    </xf>
    <xf numFmtId="168" fontId="5" fillId="0" borderId="0" xfId="19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0" fontId="5" fillId="0" borderId="3" xfId="20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1" fillId="0" borderId="2" xfId="19" applyFont="1" applyFill="1" applyBorder="1" applyAlignment="1">
      <alignment vertical="center"/>
      <protection/>
    </xf>
    <xf numFmtId="3" fontId="8" fillId="0" borderId="2" xfId="19" applyNumberFormat="1" applyFont="1" applyFill="1" applyBorder="1" applyAlignment="1">
      <alignment vertical="center"/>
      <protection/>
    </xf>
    <xf numFmtId="168" fontId="8" fillId="0" borderId="2" xfId="19" applyNumberFormat="1" applyFont="1" applyFill="1" applyBorder="1" applyAlignment="1">
      <alignment vertical="center"/>
      <protection/>
    </xf>
    <xf numFmtId="3" fontId="5" fillId="2" borderId="3" xfId="19" applyNumberFormat="1" applyFill="1" applyBorder="1">
      <alignment/>
      <protection/>
    </xf>
    <xf numFmtId="168" fontId="5" fillId="2" borderId="3" xfId="19" applyNumberFormat="1" applyFill="1" applyBorder="1">
      <alignment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2" fillId="4" borderId="3" xfId="19" applyNumberFormat="1" applyFont="1" applyFill="1" applyBorder="1">
      <alignment/>
      <protection/>
    </xf>
    <xf numFmtId="168" fontId="2" fillId="4" borderId="3" xfId="19" applyNumberFormat="1" applyFon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19" applyFont="1" applyFill="1" applyBorder="1">
      <alignment/>
      <protection/>
    </xf>
    <xf numFmtId="0" fontId="5" fillId="4" borderId="3" xfId="19" applyFont="1" applyFill="1" applyBorder="1">
      <alignment/>
      <protection/>
    </xf>
    <xf numFmtId="168" fontId="5" fillId="0" borderId="0" xfId="19" applyNumberFormat="1" applyFill="1">
      <alignment/>
      <protection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11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Normál_sajtós táblák07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2008z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83">
          <cell r="AD83">
            <v>3793</v>
          </cell>
        </row>
        <row r="84">
          <cell r="AD84">
            <v>9149</v>
          </cell>
        </row>
        <row r="85">
          <cell r="B85">
            <v>35482</v>
          </cell>
          <cell r="AD85">
            <v>17015</v>
          </cell>
        </row>
        <row r="86">
          <cell r="B86">
            <v>27128</v>
          </cell>
          <cell r="AD86">
            <v>15709</v>
          </cell>
        </row>
        <row r="87">
          <cell r="B87">
            <v>62610</v>
          </cell>
          <cell r="AD87">
            <v>13993</v>
          </cell>
        </row>
        <row r="88">
          <cell r="AD88">
            <v>2951</v>
          </cell>
        </row>
        <row r="89">
          <cell r="AD89">
            <v>62610</v>
          </cell>
        </row>
        <row r="104">
          <cell r="B104">
            <v>6722</v>
          </cell>
        </row>
        <row r="105">
          <cell r="B105">
            <v>23810</v>
          </cell>
        </row>
        <row r="106">
          <cell r="B106">
            <v>19394</v>
          </cell>
        </row>
        <row r="107">
          <cell r="B107">
            <v>7027</v>
          </cell>
        </row>
        <row r="108">
          <cell r="B108">
            <v>4003</v>
          </cell>
        </row>
        <row r="109">
          <cell r="B109">
            <v>1654</v>
          </cell>
        </row>
        <row r="110">
          <cell r="B110">
            <v>62610</v>
          </cell>
        </row>
        <row r="117">
          <cell r="Q117">
            <v>15888</v>
          </cell>
        </row>
        <row r="118">
          <cell r="Q118">
            <v>9676</v>
          </cell>
        </row>
        <row r="119">
          <cell r="Q119">
            <v>10879</v>
          </cell>
        </row>
        <row r="120">
          <cell r="Q120">
            <v>12682</v>
          </cell>
        </row>
        <row r="121">
          <cell r="Q121">
            <v>13485</v>
          </cell>
        </row>
        <row r="123">
          <cell r="Q123">
            <v>62610</v>
          </cell>
        </row>
        <row r="125">
          <cell r="B125">
            <v>8312</v>
          </cell>
        </row>
        <row r="126">
          <cell r="B126">
            <v>4632</v>
          </cell>
        </row>
        <row r="127">
          <cell r="B127">
            <v>28792</v>
          </cell>
        </row>
        <row r="128">
          <cell r="B128">
            <v>20874</v>
          </cell>
        </row>
        <row r="129">
          <cell r="B129">
            <v>62610</v>
          </cell>
        </row>
        <row r="132">
          <cell r="B132">
            <v>35820</v>
          </cell>
        </row>
        <row r="133">
          <cell r="B133">
            <v>27876</v>
          </cell>
        </row>
        <row r="143">
          <cell r="B143">
            <v>3545</v>
          </cell>
        </row>
        <row r="144">
          <cell r="B144">
            <v>9113</v>
          </cell>
        </row>
        <row r="145">
          <cell r="B145">
            <v>17062</v>
          </cell>
        </row>
        <row r="146">
          <cell r="B146">
            <v>16293</v>
          </cell>
        </row>
        <row r="147">
          <cell r="B147">
            <v>14469</v>
          </cell>
        </row>
        <row r="148">
          <cell r="B148">
            <v>3214</v>
          </cell>
        </row>
        <row r="151">
          <cell r="B151">
            <v>6792</v>
          </cell>
        </row>
        <row r="152">
          <cell r="B152">
            <v>24675</v>
          </cell>
        </row>
        <row r="153">
          <cell r="B153">
            <v>19807</v>
          </cell>
        </row>
        <row r="154">
          <cell r="B154">
            <v>7077</v>
          </cell>
        </row>
        <row r="155">
          <cell r="B155">
            <v>3892</v>
          </cell>
        </row>
        <row r="156">
          <cell r="B156">
            <v>1453</v>
          </cell>
        </row>
        <row r="159">
          <cell r="B159">
            <v>16524</v>
          </cell>
        </row>
        <row r="160">
          <cell r="B160">
            <v>10032</v>
          </cell>
        </row>
        <row r="161">
          <cell r="B161">
            <v>10003</v>
          </cell>
        </row>
        <row r="162">
          <cell r="B162">
            <v>10958</v>
          </cell>
        </row>
        <row r="163">
          <cell r="B163">
            <v>16179</v>
          </cell>
        </row>
        <row r="166">
          <cell r="B166">
            <v>9061</v>
          </cell>
        </row>
        <row r="167">
          <cell r="B167">
            <v>4885</v>
          </cell>
        </row>
        <row r="168">
          <cell r="B168">
            <v>29922</v>
          </cell>
        </row>
        <row r="169">
          <cell r="B169">
            <v>19828</v>
          </cell>
        </row>
      </sheetData>
      <sheetData sheetId="1">
        <row r="83">
          <cell r="AD83">
            <v>883</v>
          </cell>
        </row>
        <row r="84">
          <cell r="AD84">
            <v>2520</v>
          </cell>
        </row>
        <row r="85">
          <cell r="B85">
            <v>9500</v>
          </cell>
          <cell r="AD85">
            <v>5246</v>
          </cell>
        </row>
        <row r="86">
          <cell r="B86">
            <v>8104</v>
          </cell>
          <cell r="AD86">
            <v>4095</v>
          </cell>
        </row>
        <row r="87">
          <cell r="B87">
            <v>17604</v>
          </cell>
          <cell r="AD87">
            <v>3936</v>
          </cell>
        </row>
        <row r="88">
          <cell r="AD88">
            <v>924</v>
          </cell>
        </row>
        <row r="89">
          <cell r="AD89">
            <v>17604</v>
          </cell>
        </row>
        <row r="104">
          <cell r="B104">
            <v>1729</v>
          </cell>
        </row>
        <row r="105">
          <cell r="B105">
            <v>6251</v>
          </cell>
        </row>
        <row r="106">
          <cell r="B106">
            <v>5395</v>
          </cell>
        </row>
        <row r="107">
          <cell r="B107">
            <v>2306</v>
          </cell>
        </row>
        <row r="108">
          <cell r="B108">
            <v>1179</v>
          </cell>
        </row>
        <row r="109">
          <cell r="B109">
            <v>744</v>
          </cell>
        </row>
        <row r="110">
          <cell r="B110">
            <v>17604</v>
          </cell>
        </row>
        <row r="117">
          <cell r="Q117">
            <v>5710</v>
          </cell>
        </row>
        <row r="118">
          <cell r="Q118">
            <v>3374</v>
          </cell>
        </row>
        <row r="119">
          <cell r="Q119">
            <v>3236</v>
          </cell>
        </row>
        <row r="120">
          <cell r="Q120">
            <v>2979</v>
          </cell>
        </row>
        <row r="121">
          <cell r="Q121">
            <v>2305</v>
          </cell>
        </row>
        <row r="123">
          <cell r="Q123">
            <v>17604</v>
          </cell>
        </row>
        <row r="125">
          <cell r="B125">
            <v>4093</v>
          </cell>
        </row>
        <row r="126">
          <cell r="B126">
            <v>1847</v>
          </cell>
        </row>
        <row r="127">
          <cell r="B127">
            <v>5591</v>
          </cell>
        </row>
        <row r="128">
          <cell r="B128">
            <v>6073</v>
          </cell>
        </row>
        <row r="129">
          <cell r="B129">
            <v>17604</v>
          </cell>
        </row>
        <row r="132">
          <cell r="B132">
            <v>10249</v>
          </cell>
        </row>
        <row r="133">
          <cell r="B133">
            <v>8379</v>
          </cell>
        </row>
        <row r="143">
          <cell r="B143">
            <v>837</v>
          </cell>
        </row>
        <row r="144">
          <cell r="B144">
            <v>2646</v>
          </cell>
        </row>
        <row r="145">
          <cell r="B145">
            <v>5411</v>
          </cell>
        </row>
        <row r="146">
          <cell r="B146">
            <v>4451</v>
          </cell>
        </row>
        <row r="147">
          <cell r="B147">
            <v>4238</v>
          </cell>
        </row>
        <row r="148">
          <cell r="B148">
            <v>1045</v>
          </cell>
        </row>
        <row r="151">
          <cell r="B151">
            <v>1672</v>
          </cell>
        </row>
        <row r="152">
          <cell r="B152">
            <v>6610</v>
          </cell>
        </row>
        <row r="153">
          <cell r="B153">
            <v>5860</v>
          </cell>
        </row>
        <row r="154">
          <cell r="B154">
            <v>2607</v>
          </cell>
        </row>
        <row r="155">
          <cell r="B155">
            <v>1181</v>
          </cell>
        </row>
        <row r="156">
          <cell r="B156">
            <v>698</v>
          </cell>
        </row>
        <row r="159">
          <cell r="B159">
            <v>6594</v>
          </cell>
        </row>
        <row r="160">
          <cell r="B160">
            <v>3457</v>
          </cell>
        </row>
        <row r="161">
          <cell r="B161">
            <v>2874</v>
          </cell>
        </row>
        <row r="162">
          <cell r="B162">
            <v>2802</v>
          </cell>
        </row>
        <row r="163">
          <cell r="B163">
            <v>2901</v>
          </cell>
        </row>
        <row r="166">
          <cell r="B166">
            <v>4882</v>
          </cell>
        </row>
        <row r="167">
          <cell r="B167">
            <v>2019</v>
          </cell>
        </row>
        <row r="168">
          <cell r="B168">
            <v>5859</v>
          </cell>
        </row>
        <row r="169">
          <cell r="B169">
            <v>5868</v>
          </cell>
        </row>
      </sheetData>
      <sheetData sheetId="2">
        <row r="61">
          <cell r="J61">
            <v>15242</v>
          </cell>
        </row>
        <row r="82">
          <cell r="J82">
            <v>15242</v>
          </cell>
        </row>
        <row r="83">
          <cell r="AD83">
            <v>869</v>
          </cell>
        </row>
        <row r="84">
          <cell r="AD84">
            <v>2219</v>
          </cell>
        </row>
        <row r="85">
          <cell r="B85">
            <v>9500</v>
          </cell>
          <cell r="AD85">
            <v>4702</v>
          </cell>
        </row>
        <row r="86">
          <cell r="B86">
            <v>7686</v>
          </cell>
          <cell r="AD86">
            <v>4165</v>
          </cell>
        </row>
        <row r="87">
          <cell r="B87">
            <v>17186</v>
          </cell>
          <cell r="AD87">
            <v>4192</v>
          </cell>
        </row>
        <row r="88">
          <cell r="AD88">
            <v>1039</v>
          </cell>
        </row>
        <row r="89">
          <cell r="AD89">
            <v>17186</v>
          </cell>
        </row>
        <row r="104">
          <cell r="B104">
            <v>1529</v>
          </cell>
        </row>
        <row r="105">
          <cell r="B105">
            <v>6844</v>
          </cell>
        </row>
        <row r="106">
          <cell r="B106">
            <v>4994</v>
          </cell>
        </row>
        <row r="107">
          <cell r="B107">
            <v>2231</v>
          </cell>
        </row>
        <row r="108">
          <cell r="B108">
            <v>1205</v>
          </cell>
        </row>
        <row r="109">
          <cell r="B109">
            <v>383</v>
          </cell>
        </row>
        <row r="110">
          <cell r="B110">
            <v>17186</v>
          </cell>
        </row>
        <row r="117">
          <cell r="Q117">
            <v>4851</v>
          </cell>
        </row>
        <row r="118">
          <cell r="Q118">
            <v>2824</v>
          </cell>
        </row>
        <row r="119">
          <cell r="Q119">
            <v>2950</v>
          </cell>
        </row>
        <row r="120">
          <cell r="Q120">
            <v>3579</v>
          </cell>
        </row>
        <row r="121">
          <cell r="Q121">
            <v>2982</v>
          </cell>
        </row>
        <row r="123">
          <cell r="Q123">
            <v>17186</v>
          </cell>
        </row>
        <row r="125">
          <cell r="B125">
            <v>2789</v>
          </cell>
        </row>
        <row r="126">
          <cell r="B126">
            <v>1564</v>
          </cell>
        </row>
        <row r="127">
          <cell r="B127">
            <v>6568</v>
          </cell>
        </row>
        <row r="128">
          <cell r="B128">
            <v>6265</v>
          </cell>
        </row>
        <row r="129">
          <cell r="B129">
            <v>17186</v>
          </cell>
        </row>
        <row r="132">
          <cell r="B132">
            <v>10154</v>
          </cell>
        </row>
        <row r="133">
          <cell r="B133">
            <v>8020</v>
          </cell>
        </row>
        <row r="143">
          <cell r="B143">
            <v>990</v>
          </cell>
        </row>
        <row r="144">
          <cell r="B144">
            <v>2317</v>
          </cell>
        </row>
        <row r="145">
          <cell r="B145">
            <v>4815</v>
          </cell>
        </row>
        <row r="146">
          <cell r="B146">
            <v>4435</v>
          </cell>
        </row>
        <row r="147">
          <cell r="B147">
            <v>4479</v>
          </cell>
        </row>
        <row r="148">
          <cell r="B148">
            <v>1138</v>
          </cell>
        </row>
        <row r="151">
          <cell r="B151">
            <v>1540</v>
          </cell>
        </row>
        <row r="152">
          <cell r="B152">
            <v>7482</v>
          </cell>
        </row>
        <row r="153">
          <cell r="B153">
            <v>5325</v>
          </cell>
        </row>
        <row r="154">
          <cell r="B154">
            <v>2334</v>
          </cell>
        </row>
        <row r="155">
          <cell r="B155">
            <v>1172</v>
          </cell>
        </row>
        <row r="156">
          <cell r="B156">
            <v>321</v>
          </cell>
        </row>
        <row r="159">
          <cell r="B159">
            <v>5668</v>
          </cell>
        </row>
        <row r="160">
          <cell r="B160">
            <v>2978</v>
          </cell>
        </row>
        <row r="161">
          <cell r="B161">
            <v>2851</v>
          </cell>
        </row>
        <row r="162">
          <cell r="B162">
            <v>2905</v>
          </cell>
        </row>
        <row r="163">
          <cell r="B163">
            <v>3772</v>
          </cell>
        </row>
        <row r="166">
          <cell r="B166">
            <v>3332</v>
          </cell>
        </row>
        <row r="167">
          <cell r="B167">
            <v>1626</v>
          </cell>
        </row>
        <row r="168">
          <cell r="B168">
            <v>6849</v>
          </cell>
        </row>
        <row r="169">
          <cell r="B169">
            <v>6367</v>
          </cell>
        </row>
      </sheetData>
      <sheetData sheetId="3">
        <row r="46">
          <cell r="M46">
            <v>93915</v>
          </cell>
        </row>
        <row r="83">
          <cell r="AI83">
            <v>5545</v>
          </cell>
        </row>
        <row r="84">
          <cell r="AI84">
            <v>13888</v>
          </cell>
        </row>
        <row r="85">
          <cell r="B85">
            <v>54482</v>
          </cell>
          <cell r="AI85">
            <v>26963</v>
          </cell>
        </row>
        <row r="86">
          <cell r="B86">
            <v>42918</v>
          </cell>
          <cell r="AI86">
            <v>23969</v>
          </cell>
        </row>
        <row r="87">
          <cell r="B87">
            <v>97400</v>
          </cell>
          <cell r="AI87">
            <v>22121</v>
          </cell>
        </row>
        <row r="88">
          <cell r="AI88">
            <v>4914</v>
          </cell>
        </row>
        <row r="89">
          <cell r="AI89">
            <v>97400</v>
          </cell>
        </row>
        <row r="104">
          <cell r="B104">
            <v>9980</v>
          </cell>
        </row>
        <row r="105">
          <cell r="B105">
            <v>36905</v>
          </cell>
        </row>
        <row r="106">
          <cell r="B106">
            <v>29783</v>
          </cell>
        </row>
        <row r="107">
          <cell r="B107">
            <v>11564</v>
          </cell>
        </row>
        <row r="108">
          <cell r="B108">
            <v>6387</v>
          </cell>
        </row>
        <row r="109">
          <cell r="B109">
            <v>2781</v>
          </cell>
        </row>
        <row r="110">
          <cell r="B110">
            <v>97400</v>
          </cell>
        </row>
        <row r="117">
          <cell r="T117">
            <v>26449</v>
          </cell>
        </row>
        <row r="118">
          <cell r="T118">
            <v>15874</v>
          </cell>
        </row>
        <row r="119">
          <cell r="T119">
            <v>17065</v>
          </cell>
        </row>
        <row r="120">
          <cell r="T120">
            <v>19240</v>
          </cell>
        </row>
        <row r="121">
          <cell r="T121">
            <v>18772</v>
          </cell>
        </row>
        <row r="123">
          <cell r="T123">
            <v>97400</v>
          </cell>
        </row>
        <row r="125">
          <cell r="B125">
            <v>15194</v>
          </cell>
        </row>
        <row r="126">
          <cell r="B126">
            <v>8043</v>
          </cell>
        </row>
        <row r="127">
          <cell r="B127">
            <v>40951</v>
          </cell>
        </row>
        <row r="128">
          <cell r="B128">
            <v>33212</v>
          </cell>
        </row>
        <row r="129">
          <cell r="B129">
            <v>97400</v>
          </cell>
        </row>
        <row r="132">
          <cell r="B132">
            <v>56223</v>
          </cell>
        </row>
        <row r="133">
          <cell r="B133">
            <v>44275</v>
          </cell>
        </row>
        <row r="143">
          <cell r="B143">
            <v>5372</v>
          </cell>
        </row>
        <row r="144">
          <cell r="B144">
            <v>14076</v>
          </cell>
        </row>
        <row r="145">
          <cell r="B145">
            <v>27288</v>
          </cell>
        </row>
        <row r="146">
          <cell r="B146">
            <v>25179</v>
          </cell>
        </row>
        <row r="147">
          <cell r="B147">
            <v>23186</v>
          </cell>
        </row>
        <row r="148">
          <cell r="B148">
            <v>5397</v>
          </cell>
        </row>
        <row r="151">
          <cell r="B151">
            <v>10004</v>
          </cell>
        </row>
        <row r="152">
          <cell r="B152">
            <v>38767</v>
          </cell>
        </row>
        <row r="153">
          <cell r="B153">
            <v>30992</v>
          </cell>
        </row>
        <row r="154">
          <cell r="B154">
            <v>12018</v>
          </cell>
        </row>
        <row r="155">
          <cell r="B155">
            <v>6245</v>
          </cell>
        </row>
        <row r="156">
          <cell r="B156">
            <v>2472</v>
          </cell>
        </row>
        <row r="159">
          <cell r="B159">
            <v>28786</v>
          </cell>
        </row>
        <row r="160">
          <cell r="B160">
            <v>16467</v>
          </cell>
        </row>
        <row r="161">
          <cell r="B161">
            <v>15728</v>
          </cell>
        </row>
        <row r="162">
          <cell r="B162">
            <v>16665</v>
          </cell>
        </row>
        <row r="163">
          <cell r="B163">
            <v>22852</v>
          </cell>
        </row>
        <row r="166">
          <cell r="B166">
            <v>17275</v>
          </cell>
        </row>
        <row r="167">
          <cell r="B167">
            <v>8530</v>
          </cell>
        </row>
        <row r="168">
          <cell r="B168">
            <v>42630</v>
          </cell>
        </row>
        <row r="169">
          <cell r="B169">
            <v>32063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záróltsz"/>
    </sheetNames>
    <sheetDataSet>
      <sheetData sheetId="0">
        <row r="69">
          <cell r="B69">
            <v>15802</v>
          </cell>
          <cell r="M69">
            <v>15829</v>
          </cell>
        </row>
        <row r="70">
          <cell r="B70">
            <v>3709</v>
          </cell>
          <cell r="M70">
            <v>4025</v>
          </cell>
        </row>
        <row r="71">
          <cell r="B71">
            <v>6673</v>
          </cell>
          <cell r="M71">
            <v>6761</v>
          </cell>
        </row>
        <row r="72">
          <cell r="B72">
            <v>2027</v>
          </cell>
          <cell r="M72">
            <v>1882</v>
          </cell>
        </row>
        <row r="73">
          <cell r="B73">
            <v>2683</v>
          </cell>
          <cell r="M73">
            <v>2602</v>
          </cell>
        </row>
        <row r="74">
          <cell r="B74">
            <v>6539</v>
          </cell>
          <cell r="M74">
            <v>6578</v>
          </cell>
        </row>
        <row r="75">
          <cell r="B75">
            <v>3132</v>
          </cell>
          <cell r="M75">
            <v>3165</v>
          </cell>
        </row>
        <row r="76">
          <cell r="B76">
            <v>4335</v>
          </cell>
          <cell r="M76">
            <v>4299</v>
          </cell>
        </row>
        <row r="77">
          <cell r="B77">
            <v>4646</v>
          </cell>
          <cell r="M77">
            <v>4325</v>
          </cell>
        </row>
        <row r="78">
          <cell r="B78">
            <v>4365</v>
          </cell>
          <cell r="M78">
            <v>4205</v>
          </cell>
        </row>
        <row r="79">
          <cell r="B79">
            <v>2776</v>
          </cell>
          <cell r="M79">
            <v>2723</v>
          </cell>
        </row>
        <row r="80">
          <cell r="B80">
            <v>1407</v>
          </cell>
          <cell r="M80">
            <v>1363</v>
          </cell>
        </row>
        <row r="81">
          <cell r="B81">
            <v>1371</v>
          </cell>
          <cell r="M81">
            <v>1343</v>
          </cell>
        </row>
        <row r="82">
          <cell r="B82">
            <v>1261</v>
          </cell>
          <cell r="M82">
            <v>1269</v>
          </cell>
        </row>
        <row r="83">
          <cell r="B83">
            <v>1884</v>
          </cell>
          <cell r="M83">
            <v>1820</v>
          </cell>
        </row>
        <row r="85">
          <cell r="B85">
            <v>5069</v>
          </cell>
          <cell r="M85">
            <v>5395</v>
          </cell>
        </row>
        <row r="86">
          <cell r="B86">
            <v>3347</v>
          </cell>
          <cell r="M86">
            <v>3365</v>
          </cell>
        </row>
        <row r="87">
          <cell r="B87">
            <v>1933</v>
          </cell>
          <cell r="M87">
            <v>2019</v>
          </cell>
        </row>
        <row r="88">
          <cell r="B88">
            <v>3749</v>
          </cell>
          <cell r="M88">
            <v>3683</v>
          </cell>
        </row>
        <row r="89">
          <cell r="B89">
            <v>2153</v>
          </cell>
          <cell r="M89">
            <v>2045</v>
          </cell>
        </row>
        <row r="90">
          <cell r="B90">
            <v>1353</v>
          </cell>
          <cell r="M90">
            <v>1203</v>
          </cell>
        </row>
        <row r="92">
          <cell r="B92">
            <v>6600</v>
          </cell>
          <cell r="M92">
            <v>6555</v>
          </cell>
        </row>
        <row r="93">
          <cell r="B93">
            <v>2638</v>
          </cell>
          <cell r="M93">
            <v>2581</v>
          </cell>
        </row>
        <row r="94">
          <cell r="B94">
            <v>2178</v>
          </cell>
          <cell r="M94">
            <v>2145</v>
          </cell>
        </row>
        <row r="95">
          <cell r="B95">
            <v>2043</v>
          </cell>
          <cell r="M95">
            <v>2016</v>
          </cell>
        </row>
        <row r="96">
          <cell r="B96">
            <v>2332</v>
          </cell>
          <cell r="M96">
            <v>2460</v>
          </cell>
        </row>
        <row r="97">
          <cell r="B97">
            <v>1395</v>
          </cell>
          <cell r="M97">
            <v>1334</v>
          </cell>
        </row>
        <row r="102">
          <cell r="B102">
            <v>15891</v>
          </cell>
        </row>
        <row r="103">
          <cell r="B103">
            <v>3984</v>
          </cell>
        </row>
        <row r="104">
          <cell r="B104">
            <v>6848</v>
          </cell>
        </row>
        <row r="105">
          <cell r="B105">
            <v>1993</v>
          </cell>
        </row>
        <row r="106">
          <cell r="B106">
            <v>2815</v>
          </cell>
        </row>
        <row r="107">
          <cell r="B107">
            <v>6776</v>
          </cell>
        </row>
        <row r="108">
          <cell r="B108">
            <v>3293</v>
          </cell>
        </row>
        <row r="109">
          <cell r="B109">
            <v>4436</v>
          </cell>
        </row>
        <row r="110">
          <cell r="B110">
            <v>4581</v>
          </cell>
        </row>
        <row r="111">
          <cell r="B111">
            <v>4387</v>
          </cell>
        </row>
        <row r="112">
          <cell r="B112">
            <v>2720</v>
          </cell>
        </row>
        <row r="113">
          <cell r="B113">
            <v>1355</v>
          </cell>
        </row>
        <row r="114">
          <cell r="B114">
            <v>1467</v>
          </cell>
        </row>
        <row r="115">
          <cell r="B115">
            <v>1275</v>
          </cell>
        </row>
        <row r="116">
          <cell r="B116">
            <v>1875</v>
          </cell>
        </row>
        <row r="118">
          <cell r="B118">
            <v>5974</v>
          </cell>
        </row>
        <row r="119">
          <cell r="B119">
            <v>3474</v>
          </cell>
        </row>
        <row r="120">
          <cell r="B120">
            <v>2128</v>
          </cell>
        </row>
        <row r="121">
          <cell r="B121">
            <v>3736</v>
          </cell>
        </row>
        <row r="122">
          <cell r="B122">
            <v>2083</v>
          </cell>
        </row>
        <row r="123">
          <cell r="B123">
            <v>1233</v>
          </cell>
        </row>
        <row r="125">
          <cell r="B125">
            <v>6951</v>
          </cell>
        </row>
        <row r="126">
          <cell r="B126">
            <v>2839</v>
          </cell>
        </row>
        <row r="127">
          <cell r="B127">
            <v>2246</v>
          </cell>
        </row>
        <row r="128">
          <cell r="B128">
            <v>2097</v>
          </cell>
        </row>
        <row r="129">
          <cell r="B129">
            <v>2548</v>
          </cell>
        </row>
        <row r="130">
          <cell r="B130">
            <v>1493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2)"/>
      <sheetName val="I. negyedév"/>
      <sheetName val="I. félév "/>
      <sheetName val="I-III. negyedév"/>
    </sheetNames>
    <sheetDataSet>
      <sheetData sheetId="0">
        <row r="69">
          <cell r="B69">
            <v>1425</v>
          </cell>
          <cell r="M69">
            <v>1432</v>
          </cell>
        </row>
        <row r="70">
          <cell r="B70">
            <v>469</v>
          </cell>
          <cell r="M70">
            <v>470</v>
          </cell>
        </row>
        <row r="71">
          <cell r="B71">
            <v>809</v>
          </cell>
          <cell r="M71">
            <v>806</v>
          </cell>
        </row>
        <row r="72">
          <cell r="B72">
            <v>204</v>
          </cell>
          <cell r="M72">
            <v>194</v>
          </cell>
        </row>
        <row r="73">
          <cell r="B73">
            <v>306</v>
          </cell>
          <cell r="M73">
            <v>281</v>
          </cell>
        </row>
        <row r="74">
          <cell r="B74">
            <v>595</v>
          </cell>
          <cell r="M74">
            <v>607</v>
          </cell>
        </row>
        <row r="75">
          <cell r="B75">
            <v>340</v>
          </cell>
          <cell r="M75">
            <v>304</v>
          </cell>
        </row>
        <row r="76">
          <cell r="B76">
            <v>490</v>
          </cell>
          <cell r="M76">
            <v>466</v>
          </cell>
        </row>
        <row r="77">
          <cell r="B77">
            <v>683</v>
          </cell>
          <cell r="M77">
            <v>589</v>
          </cell>
        </row>
        <row r="78">
          <cell r="B78">
            <v>599</v>
          </cell>
          <cell r="M78">
            <v>528</v>
          </cell>
        </row>
        <row r="79">
          <cell r="B79">
            <v>338</v>
          </cell>
          <cell r="M79">
            <v>308</v>
          </cell>
        </row>
        <row r="80">
          <cell r="B80">
            <v>170</v>
          </cell>
          <cell r="M80">
            <v>146</v>
          </cell>
        </row>
        <row r="81">
          <cell r="B81">
            <v>157</v>
          </cell>
          <cell r="M81">
            <v>145</v>
          </cell>
        </row>
        <row r="82">
          <cell r="B82">
            <v>128</v>
          </cell>
          <cell r="M82">
            <v>120</v>
          </cell>
        </row>
        <row r="83">
          <cell r="B83">
            <v>198</v>
          </cell>
          <cell r="M83">
            <v>212</v>
          </cell>
        </row>
        <row r="85">
          <cell r="B85">
            <v>476</v>
          </cell>
          <cell r="M85">
            <v>522</v>
          </cell>
        </row>
        <row r="86">
          <cell r="B86">
            <v>331</v>
          </cell>
          <cell r="M86">
            <v>297</v>
          </cell>
        </row>
        <row r="87">
          <cell r="B87">
            <v>119</v>
          </cell>
          <cell r="M87">
            <v>95</v>
          </cell>
        </row>
        <row r="88">
          <cell r="B88">
            <v>379</v>
          </cell>
          <cell r="M88">
            <v>355</v>
          </cell>
        </row>
        <row r="89">
          <cell r="B89">
            <v>228</v>
          </cell>
          <cell r="M89">
            <v>222</v>
          </cell>
        </row>
        <row r="90">
          <cell r="B90">
            <v>111</v>
          </cell>
          <cell r="M90">
            <v>95</v>
          </cell>
        </row>
        <row r="92">
          <cell r="B92">
            <v>713</v>
          </cell>
          <cell r="M92">
            <v>686</v>
          </cell>
        </row>
        <row r="93">
          <cell r="B93">
            <v>231</v>
          </cell>
          <cell r="M93">
            <v>267</v>
          </cell>
        </row>
        <row r="94">
          <cell r="B94">
            <v>164</v>
          </cell>
          <cell r="M94">
            <v>165</v>
          </cell>
        </row>
        <row r="95">
          <cell r="B95">
            <v>215</v>
          </cell>
          <cell r="M95">
            <v>250</v>
          </cell>
        </row>
        <row r="96">
          <cell r="B96">
            <v>201</v>
          </cell>
          <cell r="M96">
            <v>249</v>
          </cell>
        </row>
        <row r="97">
          <cell r="B97">
            <v>125</v>
          </cell>
          <cell r="M97">
            <v>135</v>
          </cell>
        </row>
        <row r="102">
          <cell r="B102">
            <v>1392</v>
          </cell>
        </row>
        <row r="103">
          <cell r="B103">
            <v>471</v>
          </cell>
        </row>
        <row r="104">
          <cell r="B104">
            <v>785</v>
          </cell>
        </row>
        <row r="105">
          <cell r="B105">
            <v>184</v>
          </cell>
        </row>
        <row r="106">
          <cell r="B106">
            <v>290</v>
          </cell>
        </row>
        <row r="107">
          <cell r="B107">
            <v>627</v>
          </cell>
        </row>
        <row r="108">
          <cell r="B108">
            <v>302</v>
          </cell>
        </row>
        <row r="109">
          <cell r="B109">
            <v>459</v>
          </cell>
        </row>
        <row r="110">
          <cell r="B110">
            <v>607</v>
          </cell>
        </row>
        <row r="111">
          <cell r="B111">
            <v>504</v>
          </cell>
        </row>
        <row r="112">
          <cell r="B112">
            <v>285</v>
          </cell>
        </row>
        <row r="113">
          <cell r="B113">
            <v>143</v>
          </cell>
        </row>
        <row r="114">
          <cell r="B114">
            <v>160</v>
          </cell>
        </row>
        <row r="115">
          <cell r="B115">
            <v>128</v>
          </cell>
        </row>
        <row r="116">
          <cell r="B116">
            <v>217</v>
          </cell>
        </row>
        <row r="118">
          <cell r="B118">
            <v>504</v>
          </cell>
        </row>
        <row r="119">
          <cell r="B119">
            <v>320</v>
          </cell>
        </row>
        <row r="120">
          <cell r="B120">
            <v>134</v>
          </cell>
        </row>
        <row r="121">
          <cell r="B121">
            <v>342</v>
          </cell>
        </row>
        <row r="122">
          <cell r="B122">
            <v>205</v>
          </cell>
        </row>
        <row r="123">
          <cell r="B123">
            <v>98</v>
          </cell>
        </row>
        <row r="125">
          <cell r="B125">
            <v>712</v>
          </cell>
        </row>
        <row r="126">
          <cell r="B126">
            <v>286</v>
          </cell>
        </row>
        <row r="127">
          <cell r="B127">
            <v>173</v>
          </cell>
        </row>
        <row r="128">
          <cell r="B128">
            <v>247</v>
          </cell>
        </row>
        <row r="129">
          <cell r="B129">
            <v>232</v>
          </cell>
        </row>
        <row r="130">
          <cell r="B130">
            <v>145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adattar"/>
      <sheetName val="Munka1"/>
    </sheetNames>
    <sheetDataSet>
      <sheetData sheetId="3">
        <row r="215">
          <cell r="B215">
            <v>64</v>
          </cell>
          <cell r="C215">
            <v>207</v>
          </cell>
        </row>
        <row r="216">
          <cell r="B216">
            <v>4</v>
          </cell>
          <cell r="C216">
            <v>45</v>
          </cell>
        </row>
        <row r="217">
          <cell r="B217">
            <v>61</v>
          </cell>
          <cell r="C217">
            <v>40</v>
          </cell>
        </row>
        <row r="218">
          <cell r="B218">
            <v>0</v>
          </cell>
          <cell r="C218">
            <v>8</v>
          </cell>
        </row>
        <row r="219">
          <cell r="B219">
            <v>1</v>
          </cell>
          <cell r="C219">
            <v>13</v>
          </cell>
        </row>
        <row r="220">
          <cell r="B220">
            <v>1</v>
          </cell>
          <cell r="C220">
            <v>31</v>
          </cell>
        </row>
        <row r="221">
          <cell r="B221">
            <v>17</v>
          </cell>
          <cell r="C221">
            <v>19</v>
          </cell>
        </row>
        <row r="222">
          <cell r="B222">
            <v>10</v>
          </cell>
          <cell r="C222">
            <v>55</v>
          </cell>
        </row>
        <row r="223">
          <cell r="B223">
            <v>75</v>
          </cell>
          <cell r="C223">
            <v>37</v>
          </cell>
        </row>
        <row r="224">
          <cell r="B224">
            <v>9</v>
          </cell>
          <cell r="C224">
            <v>47</v>
          </cell>
        </row>
        <row r="225">
          <cell r="B225">
            <v>4</v>
          </cell>
          <cell r="C225">
            <v>14</v>
          </cell>
        </row>
        <row r="226">
          <cell r="B226">
            <v>10</v>
          </cell>
          <cell r="C226">
            <v>6</v>
          </cell>
        </row>
        <row r="227">
          <cell r="B227">
            <v>2</v>
          </cell>
          <cell r="C227">
            <v>7</v>
          </cell>
        </row>
        <row r="228">
          <cell r="B228">
            <v>1</v>
          </cell>
          <cell r="C228">
            <v>1</v>
          </cell>
        </row>
        <row r="229">
          <cell r="B229">
            <v>13</v>
          </cell>
          <cell r="C229">
            <v>14</v>
          </cell>
        </row>
        <row r="231">
          <cell r="B231">
            <v>128</v>
          </cell>
          <cell r="C231">
            <v>7</v>
          </cell>
        </row>
        <row r="232">
          <cell r="B232">
            <v>74</v>
          </cell>
          <cell r="C232">
            <v>28</v>
          </cell>
        </row>
        <row r="233">
          <cell r="B233">
            <v>28</v>
          </cell>
          <cell r="C233">
            <v>0</v>
          </cell>
        </row>
        <row r="234">
          <cell r="B234">
            <v>12</v>
          </cell>
          <cell r="C234">
            <v>13</v>
          </cell>
        </row>
        <row r="235">
          <cell r="B235">
            <v>9</v>
          </cell>
          <cell r="C235">
            <v>17</v>
          </cell>
        </row>
        <row r="236">
          <cell r="B236">
            <v>2</v>
          </cell>
          <cell r="C236">
            <v>25</v>
          </cell>
        </row>
        <row r="238">
          <cell r="B238">
            <v>7</v>
          </cell>
          <cell r="C238">
            <v>70</v>
          </cell>
        </row>
        <row r="239">
          <cell r="B239">
            <v>24</v>
          </cell>
          <cell r="C239">
            <v>16</v>
          </cell>
        </row>
        <row r="240">
          <cell r="B240">
            <v>0</v>
          </cell>
          <cell r="C240">
            <v>38</v>
          </cell>
        </row>
        <row r="241">
          <cell r="B241">
            <v>0</v>
          </cell>
          <cell r="C241">
            <v>19</v>
          </cell>
        </row>
        <row r="242">
          <cell r="B242">
            <v>7</v>
          </cell>
          <cell r="C242">
            <v>29</v>
          </cell>
        </row>
        <row r="243">
          <cell r="B243">
            <v>2</v>
          </cell>
          <cell r="C243">
            <v>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  <sheetName val="ZAROALL (2)"/>
    </sheetNames>
    <sheetDataSet>
      <sheetData sheetId="1">
        <row r="2">
          <cell r="N2">
            <v>229</v>
          </cell>
          <cell r="O2">
            <v>344</v>
          </cell>
        </row>
        <row r="3">
          <cell r="N3">
            <v>195</v>
          </cell>
          <cell r="O3">
            <v>237</v>
          </cell>
        </row>
        <row r="4">
          <cell r="N4">
            <v>337</v>
          </cell>
          <cell r="O4">
            <v>351</v>
          </cell>
        </row>
        <row r="5">
          <cell r="N5">
            <v>8</v>
          </cell>
          <cell r="O5">
            <v>11</v>
          </cell>
        </row>
        <row r="6">
          <cell r="N6">
            <v>187</v>
          </cell>
          <cell r="O6">
            <v>27</v>
          </cell>
        </row>
        <row r="7">
          <cell r="N7">
            <v>373</v>
          </cell>
          <cell r="O7">
            <v>337</v>
          </cell>
        </row>
        <row r="8">
          <cell r="N8">
            <v>101</v>
          </cell>
          <cell r="O8">
            <v>27</v>
          </cell>
        </row>
        <row r="9">
          <cell r="N9">
            <v>168</v>
          </cell>
          <cell r="O9">
            <v>214</v>
          </cell>
        </row>
        <row r="10">
          <cell r="N10">
            <v>36</v>
          </cell>
          <cell r="O10">
            <v>123</v>
          </cell>
        </row>
        <row r="11">
          <cell r="N11">
            <v>50</v>
          </cell>
          <cell r="O11">
            <v>66</v>
          </cell>
        </row>
        <row r="12">
          <cell r="N12">
            <v>13</v>
          </cell>
          <cell r="O12">
            <v>18</v>
          </cell>
        </row>
        <row r="13">
          <cell r="N13">
            <v>7</v>
          </cell>
          <cell r="O13">
            <v>13</v>
          </cell>
        </row>
        <row r="14">
          <cell r="N14">
            <v>0</v>
          </cell>
          <cell r="O14">
            <v>4</v>
          </cell>
        </row>
        <row r="15">
          <cell r="N15">
            <v>3</v>
          </cell>
          <cell r="O15">
            <v>5</v>
          </cell>
        </row>
        <row r="16">
          <cell r="N16">
            <v>4</v>
          </cell>
          <cell r="O16">
            <v>28</v>
          </cell>
        </row>
        <row r="18">
          <cell r="N18">
            <v>67</v>
          </cell>
          <cell r="O18">
            <v>128</v>
          </cell>
        </row>
        <row r="19">
          <cell r="N19">
            <v>224</v>
          </cell>
          <cell r="O19">
            <v>123</v>
          </cell>
        </row>
        <row r="20">
          <cell r="N20">
            <v>17</v>
          </cell>
          <cell r="O20">
            <v>29</v>
          </cell>
        </row>
        <row r="21">
          <cell r="N21">
            <v>114</v>
          </cell>
          <cell r="O21">
            <v>139</v>
          </cell>
        </row>
        <row r="22">
          <cell r="N22">
            <v>2</v>
          </cell>
          <cell r="O22">
            <v>27</v>
          </cell>
        </row>
        <row r="23">
          <cell r="N23">
            <v>18</v>
          </cell>
          <cell r="O23">
            <v>16</v>
          </cell>
        </row>
        <row r="25">
          <cell r="N25">
            <v>3</v>
          </cell>
          <cell r="O25">
            <v>26</v>
          </cell>
        </row>
        <row r="26">
          <cell r="N26">
            <v>108</v>
          </cell>
          <cell r="O26">
            <v>112</v>
          </cell>
        </row>
        <row r="27">
          <cell r="N27">
            <v>68</v>
          </cell>
          <cell r="O27">
            <v>46</v>
          </cell>
        </row>
        <row r="28">
          <cell r="N28">
            <v>93</v>
          </cell>
          <cell r="O28">
            <v>103</v>
          </cell>
        </row>
        <row r="29">
          <cell r="N29">
            <v>2</v>
          </cell>
          <cell r="O29">
            <v>31</v>
          </cell>
        </row>
        <row r="30">
          <cell r="N30">
            <v>15</v>
          </cell>
          <cell r="O30">
            <v>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I16" sqref="I16"/>
      <selection pane="topRight" activeCell="I16" sqref="I16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07" t="s">
        <v>0</v>
      </c>
      <c r="B1" s="107"/>
      <c r="C1" s="107"/>
      <c r="D1" s="107"/>
      <c r="E1" s="107"/>
      <c r="F1" s="107"/>
    </row>
    <row r="2" spans="1:6" ht="15.75">
      <c r="A2" s="107" t="s">
        <v>73</v>
      </c>
      <c r="B2" s="107"/>
      <c r="C2" s="107"/>
      <c r="D2" s="107"/>
      <c r="E2" s="107"/>
      <c r="F2" s="107"/>
    </row>
    <row r="3" spans="1:6" ht="15.75">
      <c r="A3" s="108" t="s">
        <v>81</v>
      </c>
      <c r="B3" s="108"/>
      <c r="C3" s="108"/>
      <c r="D3" s="108"/>
      <c r="E3" s="108"/>
      <c r="F3" s="108"/>
    </row>
    <row r="4" spans="2:6" ht="15.75">
      <c r="B4" s="3"/>
      <c r="C4" s="4"/>
      <c r="D4" s="9"/>
      <c r="E4" s="9"/>
      <c r="F4" s="9"/>
    </row>
    <row r="5" spans="1:6" ht="14.25">
      <c r="A5" s="119" t="s">
        <v>34</v>
      </c>
      <c r="B5" s="114" t="s">
        <v>39</v>
      </c>
      <c r="C5" s="115"/>
      <c r="D5" s="115"/>
      <c r="E5" s="115"/>
      <c r="F5" s="116"/>
    </row>
    <row r="6" spans="1:6" ht="14.25">
      <c r="A6" s="119"/>
      <c r="B6" s="117" t="s">
        <v>1</v>
      </c>
      <c r="C6" s="109" t="s">
        <v>33</v>
      </c>
      <c r="D6" s="110"/>
      <c r="E6" s="110"/>
      <c r="F6" s="111"/>
    </row>
    <row r="7" spans="1:6" ht="42.75" customHeight="1">
      <c r="A7" s="119"/>
      <c r="B7" s="118"/>
      <c r="C7" s="119" t="s">
        <v>38</v>
      </c>
      <c r="D7" s="119"/>
      <c r="E7" s="119" t="s">
        <v>37</v>
      </c>
      <c r="F7" s="119"/>
    </row>
    <row r="8" spans="1:6" ht="14.25">
      <c r="A8" s="119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12" t="s">
        <v>17</v>
      </c>
      <c r="B9" s="112"/>
      <c r="C9" s="112"/>
      <c r="D9" s="112"/>
      <c r="E9" s="112"/>
      <c r="F9" s="112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'[2]Munka1'!B102</f>
        <v>15891</v>
      </c>
      <c r="C10" s="20">
        <f aca="true" t="shared" si="0" ref="C10:C25">B10-P10</f>
        <v>62</v>
      </c>
      <c r="D10" s="21">
        <f aca="true" t="shared" si="1" ref="D10:D25">B10/P10*100-100</f>
        <v>0.39168614568197313</v>
      </c>
      <c r="E10" s="20">
        <f aca="true" t="shared" si="2" ref="E10:E25">B10-Q10</f>
        <v>89</v>
      </c>
      <c r="F10" s="21">
        <f aca="true" t="shared" si="3" ref="F10:F25">B10/Q10*100-100</f>
        <v>0.5632198455891597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'[2]Munka1'!M69</f>
        <v>15829</v>
      </c>
      <c r="Q10" s="10">
        <f>'[2]Munka1'!B69</f>
        <v>15802</v>
      </c>
    </row>
    <row r="11" spans="1:17" ht="15.75">
      <c r="A11" s="22" t="s">
        <v>3</v>
      </c>
      <c r="B11" s="23">
        <f>'[2]Munka1'!B103</f>
        <v>3984</v>
      </c>
      <c r="C11" s="23">
        <f t="shared" si="0"/>
        <v>-41</v>
      </c>
      <c r="D11" s="24">
        <f t="shared" si="1"/>
        <v>-1.0186335403726758</v>
      </c>
      <c r="E11" s="23">
        <f t="shared" si="2"/>
        <v>275</v>
      </c>
      <c r="F11" s="24">
        <f t="shared" si="3"/>
        <v>7.414397411701273</v>
      </c>
      <c r="P11" s="5">
        <f>'[2]Munka1'!M70</f>
        <v>4025</v>
      </c>
      <c r="Q11" s="5">
        <f>'[2]Munka1'!B70</f>
        <v>3709</v>
      </c>
    </row>
    <row r="12" spans="1:17" s="11" customFormat="1" ht="15.75">
      <c r="A12" s="19" t="s">
        <v>4</v>
      </c>
      <c r="B12" s="20">
        <f>'[2]Munka1'!B104</f>
        <v>6848</v>
      </c>
      <c r="C12" s="20">
        <f t="shared" si="0"/>
        <v>87</v>
      </c>
      <c r="D12" s="21">
        <f t="shared" si="1"/>
        <v>1.2867918946901398</v>
      </c>
      <c r="E12" s="20">
        <f t="shared" si="2"/>
        <v>175</v>
      </c>
      <c r="F12" s="21">
        <f t="shared" si="3"/>
        <v>2.622508616814031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'[2]Munka1'!M71</f>
        <v>6761</v>
      </c>
      <c r="Q12" s="12">
        <f>'[2]Munka1'!B71</f>
        <v>6673</v>
      </c>
    </row>
    <row r="13" spans="1:17" ht="15.75">
      <c r="A13" s="22" t="s">
        <v>5</v>
      </c>
      <c r="B13" s="23">
        <f>'[2]Munka1'!B105</f>
        <v>1993</v>
      </c>
      <c r="C13" s="23">
        <f t="shared" si="0"/>
        <v>111</v>
      </c>
      <c r="D13" s="24">
        <f t="shared" si="1"/>
        <v>5.897980871413395</v>
      </c>
      <c r="E13" s="23">
        <f t="shared" si="2"/>
        <v>-34</v>
      </c>
      <c r="F13" s="24">
        <f t="shared" si="3"/>
        <v>-1.6773556980759707</v>
      </c>
      <c r="P13" s="5">
        <f>'[2]Munka1'!M72</f>
        <v>1882</v>
      </c>
      <c r="Q13" s="5">
        <f>'[2]Munka1'!B72</f>
        <v>2027</v>
      </c>
    </row>
    <row r="14" spans="1:17" s="11" customFormat="1" ht="15.75">
      <c r="A14" s="19" t="s">
        <v>6</v>
      </c>
      <c r="B14" s="20">
        <f>'[2]Munka1'!B106</f>
        <v>2815</v>
      </c>
      <c r="C14" s="20">
        <f t="shared" si="0"/>
        <v>213</v>
      </c>
      <c r="D14" s="21">
        <f t="shared" si="1"/>
        <v>8.18601076095311</v>
      </c>
      <c r="E14" s="20">
        <f t="shared" si="2"/>
        <v>132</v>
      </c>
      <c r="F14" s="21">
        <f t="shared" si="3"/>
        <v>4.919865821841228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'[2]Munka1'!M73</f>
        <v>2602</v>
      </c>
      <c r="Q14" s="12">
        <f>'[2]Munka1'!B73</f>
        <v>2683</v>
      </c>
    </row>
    <row r="15" spans="1:17" ht="15.75">
      <c r="A15" s="22" t="s">
        <v>7</v>
      </c>
      <c r="B15" s="23">
        <f>'[2]Munka1'!B107</f>
        <v>6776</v>
      </c>
      <c r="C15" s="23">
        <f t="shared" si="0"/>
        <v>198</v>
      </c>
      <c r="D15" s="24">
        <f t="shared" si="1"/>
        <v>3.0100334448160453</v>
      </c>
      <c r="E15" s="23">
        <f t="shared" si="2"/>
        <v>237</v>
      </c>
      <c r="F15" s="24">
        <f t="shared" si="3"/>
        <v>3.624407401743383</v>
      </c>
      <c r="P15" s="5">
        <f>'[2]Munka1'!M74</f>
        <v>6578</v>
      </c>
      <c r="Q15" s="5">
        <f>'[2]Munka1'!B74</f>
        <v>6539</v>
      </c>
    </row>
    <row r="16" spans="1:17" s="11" customFormat="1" ht="15.75">
      <c r="A16" s="19" t="s">
        <v>8</v>
      </c>
      <c r="B16" s="20">
        <f>'[2]Munka1'!B108</f>
        <v>3293</v>
      </c>
      <c r="C16" s="20">
        <f t="shared" si="0"/>
        <v>128</v>
      </c>
      <c r="D16" s="21">
        <f t="shared" si="1"/>
        <v>4.044233807266977</v>
      </c>
      <c r="E16" s="20">
        <f t="shared" si="2"/>
        <v>161</v>
      </c>
      <c r="F16" s="21">
        <f t="shared" si="3"/>
        <v>5.140485312899102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'[2]Munka1'!M75</f>
        <v>3165</v>
      </c>
      <c r="Q16" s="12">
        <f>'[2]Munka1'!B75</f>
        <v>3132</v>
      </c>
    </row>
    <row r="17" spans="1:17" ht="15.75">
      <c r="A17" s="22" t="s">
        <v>9</v>
      </c>
      <c r="B17" s="23">
        <f>'[2]Munka1'!B109</f>
        <v>4436</v>
      </c>
      <c r="C17" s="23">
        <f t="shared" si="0"/>
        <v>137</v>
      </c>
      <c r="D17" s="24">
        <f t="shared" si="1"/>
        <v>3.1867876250290834</v>
      </c>
      <c r="E17" s="23">
        <f t="shared" si="2"/>
        <v>101</v>
      </c>
      <c r="F17" s="24">
        <f t="shared" si="3"/>
        <v>2.32987312572088</v>
      </c>
      <c r="P17" s="5">
        <f>'[2]Munka1'!M76</f>
        <v>4299</v>
      </c>
      <c r="Q17" s="5">
        <f>'[2]Munka1'!B76</f>
        <v>4335</v>
      </c>
    </row>
    <row r="18" spans="1:17" s="11" customFormat="1" ht="15.75">
      <c r="A18" s="19" t="s">
        <v>10</v>
      </c>
      <c r="B18" s="20">
        <f>'[2]Munka1'!B110</f>
        <v>4581</v>
      </c>
      <c r="C18" s="20">
        <f t="shared" si="0"/>
        <v>256</v>
      </c>
      <c r="D18" s="21">
        <f t="shared" si="1"/>
        <v>5.919075144508668</v>
      </c>
      <c r="E18" s="20">
        <f t="shared" si="2"/>
        <v>-65</v>
      </c>
      <c r="F18" s="21">
        <f t="shared" si="3"/>
        <v>-1.3990529487731322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'[2]Munka1'!M77</f>
        <v>4325</v>
      </c>
      <c r="Q18" s="12">
        <f>'[2]Munka1'!B77</f>
        <v>4646</v>
      </c>
    </row>
    <row r="19" spans="1:17" ht="15.75">
      <c r="A19" s="22" t="s">
        <v>11</v>
      </c>
      <c r="B19" s="23">
        <f>'[2]Munka1'!B111</f>
        <v>4387</v>
      </c>
      <c r="C19" s="23">
        <f t="shared" si="0"/>
        <v>182</v>
      </c>
      <c r="D19" s="24">
        <f t="shared" si="1"/>
        <v>4.328180737217593</v>
      </c>
      <c r="E19" s="23">
        <f t="shared" si="2"/>
        <v>22</v>
      </c>
      <c r="F19" s="24">
        <f t="shared" si="3"/>
        <v>0.5040091638029764</v>
      </c>
      <c r="P19" s="5">
        <f>'[2]Munka1'!M78</f>
        <v>4205</v>
      </c>
      <c r="Q19" s="5">
        <f>'[2]Munka1'!B78</f>
        <v>4365</v>
      </c>
    </row>
    <row r="20" spans="1:17" s="11" customFormat="1" ht="15.75">
      <c r="A20" s="19" t="s">
        <v>12</v>
      </c>
      <c r="B20" s="20">
        <f>'[2]Munka1'!B112</f>
        <v>2720</v>
      </c>
      <c r="C20" s="20">
        <f t="shared" si="0"/>
        <v>-3</v>
      </c>
      <c r="D20" s="21">
        <f t="shared" si="1"/>
        <v>-0.11017260374586613</v>
      </c>
      <c r="E20" s="20">
        <f t="shared" si="2"/>
        <v>-56</v>
      </c>
      <c r="F20" s="21">
        <f t="shared" si="3"/>
        <v>-2.017291066282425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'[2]Munka1'!M79</f>
        <v>2723</v>
      </c>
      <c r="Q20" s="12">
        <f>'[2]Munka1'!B79</f>
        <v>2776</v>
      </c>
    </row>
    <row r="21" spans="1:17" ht="15.75">
      <c r="A21" s="22" t="s">
        <v>13</v>
      </c>
      <c r="B21" s="23">
        <f>'[2]Munka1'!B113</f>
        <v>1355</v>
      </c>
      <c r="C21" s="23">
        <f t="shared" si="0"/>
        <v>-8</v>
      </c>
      <c r="D21" s="24">
        <f t="shared" si="1"/>
        <v>-0.5869405722670535</v>
      </c>
      <c r="E21" s="23">
        <f t="shared" si="2"/>
        <v>-52</v>
      </c>
      <c r="F21" s="24">
        <f t="shared" si="3"/>
        <v>-3.6958066808813044</v>
      </c>
      <c r="P21" s="5">
        <f>'[2]Munka1'!M80</f>
        <v>1363</v>
      </c>
      <c r="Q21" s="5">
        <f>'[2]Munka1'!B80</f>
        <v>1407</v>
      </c>
    </row>
    <row r="22" spans="1:17" s="11" customFormat="1" ht="15.75">
      <c r="A22" s="19" t="s">
        <v>14</v>
      </c>
      <c r="B22" s="20">
        <f>'[2]Munka1'!B114</f>
        <v>1467</v>
      </c>
      <c r="C22" s="20">
        <f t="shared" si="0"/>
        <v>124</v>
      </c>
      <c r="D22" s="21">
        <f t="shared" si="1"/>
        <v>9.233060312732675</v>
      </c>
      <c r="E22" s="20">
        <f t="shared" si="2"/>
        <v>96</v>
      </c>
      <c r="F22" s="21">
        <f t="shared" si="3"/>
        <v>7.002188183807448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'[2]Munka1'!M81</f>
        <v>1343</v>
      </c>
      <c r="Q22" s="12">
        <f>'[2]Munka1'!B81</f>
        <v>1371</v>
      </c>
    </row>
    <row r="23" spans="1:17" ht="15.75">
      <c r="A23" s="22" t="s">
        <v>15</v>
      </c>
      <c r="B23" s="23">
        <f>'[2]Munka1'!B115</f>
        <v>1275</v>
      </c>
      <c r="C23" s="23">
        <f t="shared" si="0"/>
        <v>6</v>
      </c>
      <c r="D23" s="24">
        <f t="shared" si="1"/>
        <v>0.4728132387706836</v>
      </c>
      <c r="E23" s="23">
        <f t="shared" si="2"/>
        <v>14</v>
      </c>
      <c r="F23" s="24">
        <f t="shared" si="3"/>
        <v>1.1102299762093537</v>
      </c>
      <c r="P23" s="5">
        <f>'[2]Munka1'!M82</f>
        <v>1269</v>
      </c>
      <c r="Q23" s="5">
        <f>'[2]Munka1'!B82</f>
        <v>1261</v>
      </c>
    </row>
    <row r="24" spans="1:17" s="11" customFormat="1" ht="15.75">
      <c r="A24" s="19" t="s">
        <v>16</v>
      </c>
      <c r="B24" s="20">
        <f>'[2]Munka1'!B116</f>
        <v>1875</v>
      </c>
      <c r="C24" s="20">
        <f t="shared" si="0"/>
        <v>55</v>
      </c>
      <c r="D24" s="21">
        <f t="shared" si="1"/>
        <v>3.021978021978015</v>
      </c>
      <c r="E24" s="20">
        <f t="shared" si="2"/>
        <v>-9</v>
      </c>
      <c r="F24" s="21">
        <f t="shared" si="3"/>
        <v>-0.4777070063694282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'[2]Munka1'!M83</f>
        <v>1820</v>
      </c>
      <c r="Q24" s="12">
        <f>'[2]Munka1'!B83</f>
        <v>1884</v>
      </c>
    </row>
    <row r="25" spans="1:17" s="6" customFormat="1" ht="31.5">
      <c r="A25" s="25" t="s">
        <v>17</v>
      </c>
      <c r="B25" s="26">
        <f>SUM(B10:B24)</f>
        <v>63696</v>
      </c>
      <c r="C25" s="26">
        <f t="shared" si="0"/>
        <v>1507</v>
      </c>
      <c r="D25" s="27">
        <f t="shared" si="1"/>
        <v>2.4232581324671543</v>
      </c>
      <c r="E25" s="26">
        <f t="shared" si="2"/>
        <v>1086</v>
      </c>
      <c r="F25" s="27">
        <f t="shared" si="3"/>
        <v>1.7345471969334056</v>
      </c>
      <c r="P25" s="15">
        <f>SUM(P10:P24)</f>
        <v>62189</v>
      </c>
      <c r="Q25" s="15">
        <f>SUM(Q10:Q24)</f>
        <v>62610</v>
      </c>
    </row>
    <row r="26" spans="1:15" s="11" customFormat="1" ht="29.25" customHeight="1">
      <c r="A26" s="113" t="s">
        <v>24</v>
      </c>
      <c r="B26" s="113"/>
      <c r="C26" s="113"/>
      <c r="D26" s="113"/>
      <c r="E26" s="113"/>
      <c r="F26" s="113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'[2]Munka1'!B118</f>
        <v>5974</v>
      </c>
      <c r="C27" s="23">
        <f>B27-P27</f>
        <v>579</v>
      </c>
      <c r="D27" s="24">
        <f>B27/P27*100-100</f>
        <v>10.732159406858216</v>
      </c>
      <c r="E27" s="23">
        <f>B27-Q27</f>
        <v>905</v>
      </c>
      <c r="F27" s="24">
        <f>B27/Q27*100-100</f>
        <v>17.85362004340108</v>
      </c>
      <c r="P27" s="7">
        <f>'[2]Munka1'!M85</f>
        <v>5395</v>
      </c>
      <c r="Q27" s="7">
        <f>'[2]Munka1'!B85</f>
        <v>5069</v>
      </c>
    </row>
    <row r="28" spans="1:17" s="11" customFormat="1" ht="15.75">
      <c r="A28" s="19" t="s">
        <v>19</v>
      </c>
      <c r="B28" s="20">
        <f>'[2]Munka1'!B119</f>
        <v>3474</v>
      </c>
      <c r="C28" s="20">
        <f aca="true" t="shared" si="4" ref="C28:C33">B28-P28</f>
        <v>109</v>
      </c>
      <c r="D28" s="21">
        <f aca="true" t="shared" si="5" ref="D28:D33">B28/P28*100-100</f>
        <v>3.239227340267476</v>
      </c>
      <c r="E28" s="20">
        <f aca="true" t="shared" si="6" ref="E28:E33">B28-Q28</f>
        <v>127</v>
      </c>
      <c r="F28" s="21">
        <f aca="true" t="shared" si="7" ref="F28:F33">B28/Q28*100-100</f>
        <v>3.794442784583211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'[2]Munka1'!M86</f>
        <v>3365</v>
      </c>
      <c r="Q28" s="13">
        <f>'[2]Munka1'!B86</f>
        <v>3347</v>
      </c>
    </row>
    <row r="29" spans="1:17" ht="15.75">
      <c r="A29" s="22" t="s">
        <v>20</v>
      </c>
      <c r="B29" s="23">
        <f>'[2]Munka1'!B120</f>
        <v>2128</v>
      </c>
      <c r="C29" s="23">
        <f t="shared" si="4"/>
        <v>109</v>
      </c>
      <c r="D29" s="24">
        <f t="shared" si="5"/>
        <v>5.398712233779108</v>
      </c>
      <c r="E29" s="23">
        <f t="shared" si="6"/>
        <v>195</v>
      </c>
      <c r="F29" s="24">
        <f t="shared" si="7"/>
        <v>10.087946197620283</v>
      </c>
      <c r="P29" s="7">
        <f>'[2]Munka1'!M87</f>
        <v>2019</v>
      </c>
      <c r="Q29" s="7">
        <f>'[2]Munka1'!B87</f>
        <v>1933</v>
      </c>
    </row>
    <row r="30" spans="1:17" s="11" customFormat="1" ht="15.75">
      <c r="A30" s="19" t="s">
        <v>21</v>
      </c>
      <c r="B30" s="20">
        <f>'[2]Munka1'!B121</f>
        <v>3736</v>
      </c>
      <c r="C30" s="20">
        <f t="shared" si="4"/>
        <v>53</v>
      </c>
      <c r="D30" s="21">
        <f t="shared" si="5"/>
        <v>1.4390442573988764</v>
      </c>
      <c r="E30" s="20">
        <f t="shared" si="6"/>
        <v>-13</v>
      </c>
      <c r="F30" s="21">
        <f t="shared" si="7"/>
        <v>-0.3467591357695312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'[2]Munka1'!M88</f>
        <v>3683</v>
      </c>
      <c r="Q30" s="13">
        <f>'[2]Munka1'!B88</f>
        <v>3749</v>
      </c>
    </row>
    <row r="31" spans="1:17" ht="15.75">
      <c r="A31" s="22" t="s">
        <v>22</v>
      </c>
      <c r="B31" s="23">
        <f>'[2]Munka1'!B122</f>
        <v>2083</v>
      </c>
      <c r="C31" s="23">
        <f t="shared" si="4"/>
        <v>38</v>
      </c>
      <c r="D31" s="24">
        <f t="shared" si="5"/>
        <v>1.858190709046454</v>
      </c>
      <c r="E31" s="23">
        <f t="shared" si="6"/>
        <v>-70</v>
      </c>
      <c r="F31" s="24">
        <f t="shared" si="7"/>
        <v>-3.2512772875058005</v>
      </c>
      <c r="P31" s="7">
        <f>'[2]Munka1'!M89</f>
        <v>2045</v>
      </c>
      <c r="Q31" s="7">
        <f>'[2]Munka1'!B89</f>
        <v>2153</v>
      </c>
    </row>
    <row r="32" spans="1:17" s="11" customFormat="1" ht="15.75">
      <c r="A32" s="19" t="s">
        <v>23</v>
      </c>
      <c r="B32" s="20">
        <f>'[2]Munka1'!B123</f>
        <v>1233</v>
      </c>
      <c r="C32" s="20">
        <f t="shared" si="4"/>
        <v>30</v>
      </c>
      <c r="D32" s="21">
        <f t="shared" si="5"/>
        <v>2.493765586034911</v>
      </c>
      <c r="E32" s="20">
        <f t="shared" si="6"/>
        <v>-120</v>
      </c>
      <c r="F32" s="21">
        <f t="shared" si="7"/>
        <v>-8.869179600886923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'[2]Munka1'!M90</f>
        <v>1203</v>
      </c>
      <c r="Q32" s="13">
        <f>'[2]Munka1'!B90</f>
        <v>1353</v>
      </c>
    </row>
    <row r="33" spans="1:17" s="6" customFormat="1" ht="15.75">
      <c r="A33" s="25" t="s">
        <v>24</v>
      </c>
      <c r="B33" s="26">
        <f>SUM(B27:B32)</f>
        <v>18628</v>
      </c>
      <c r="C33" s="26">
        <f t="shared" si="4"/>
        <v>918</v>
      </c>
      <c r="D33" s="27">
        <f t="shared" si="5"/>
        <v>5.183512140033869</v>
      </c>
      <c r="E33" s="26">
        <f t="shared" si="6"/>
        <v>1024</v>
      </c>
      <c r="F33" s="27">
        <f t="shared" si="7"/>
        <v>5.816859804589853</v>
      </c>
      <c r="P33" s="14">
        <f>SUM(P27:P32)</f>
        <v>17710</v>
      </c>
      <c r="Q33" s="14">
        <f>SUM(Q27:Q32)</f>
        <v>17604</v>
      </c>
    </row>
    <row r="34" spans="1:15" s="11" customFormat="1" ht="27.75" customHeight="1">
      <c r="A34" s="113" t="s">
        <v>31</v>
      </c>
      <c r="B34" s="113"/>
      <c r="C34" s="113"/>
      <c r="D34" s="113"/>
      <c r="E34" s="113"/>
      <c r="F34" s="113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'[2]Munka1'!B125</f>
        <v>6951</v>
      </c>
      <c r="C35" s="23">
        <f>B35-P35</f>
        <v>396</v>
      </c>
      <c r="D35" s="24">
        <f>B35/P35*100-100</f>
        <v>6.041189931350118</v>
      </c>
      <c r="E35" s="23">
        <f>B35-Q35</f>
        <v>351</v>
      </c>
      <c r="F35" s="24">
        <f>B35/Q35*100-100</f>
        <v>5.318181818181827</v>
      </c>
      <c r="P35" s="7">
        <f>'[2]Munka1'!M92</f>
        <v>6555</v>
      </c>
      <c r="Q35" s="7">
        <f>'[2]Munka1'!B92</f>
        <v>6600</v>
      </c>
    </row>
    <row r="36" spans="1:17" s="11" customFormat="1" ht="15.75">
      <c r="A36" s="19" t="s">
        <v>26</v>
      </c>
      <c r="B36" s="20">
        <f>'[2]Munka1'!B126</f>
        <v>2839</v>
      </c>
      <c r="C36" s="20">
        <f aca="true" t="shared" si="8" ref="C36:C41">B36-P36</f>
        <v>258</v>
      </c>
      <c r="D36" s="21">
        <f aca="true" t="shared" si="9" ref="D36:D41">B36/P36*100-100</f>
        <v>9.996125532739256</v>
      </c>
      <c r="E36" s="20">
        <f aca="true" t="shared" si="10" ref="E36:E41">B36-Q36</f>
        <v>201</v>
      </c>
      <c r="F36" s="21">
        <f aca="true" t="shared" si="11" ref="F36:F41">B36/Q36*100-100</f>
        <v>7.61940864291131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'[2]Munka1'!M93</f>
        <v>2581</v>
      </c>
      <c r="Q36" s="13">
        <f>'[2]Munka1'!B93</f>
        <v>2638</v>
      </c>
    </row>
    <row r="37" spans="1:17" ht="15.75">
      <c r="A37" s="22" t="s">
        <v>27</v>
      </c>
      <c r="B37" s="23">
        <f>'[2]Munka1'!B127</f>
        <v>2246</v>
      </c>
      <c r="C37" s="23">
        <f t="shared" si="8"/>
        <v>101</v>
      </c>
      <c r="D37" s="24">
        <f t="shared" si="9"/>
        <v>4.708624708624697</v>
      </c>
      <c r="E37" s="23">
        <f t="shared" si="10"/>
        <v>68</v>
      </c>
      <c r="F37" s="24">
        <f t="shared" si="11"/>
        <v>3.1221303948576633</v>
      </c>
      <c r="P37" s="7">
        <f>'[2]Munka1'!M94</f>
        <v>2145</v>
      </c>
      <c r="Q37" s="7">
        <f>'[2]Munka1'!B94</f>
        <v>2178</v>
      </c>
    </row>
    <row r="38" spans="1:17" s="11" customFormat="1" ht="15.75">
      <c r="A38" s="19" t="s">
        <v>28</v>
      </c>
      <c r="B38" s="20">
        <f>'[2]Munka1'!B128</f>
        <v>2097</v>
      </c>
      <c r="C38" s="20">
        <f t="shared" si="8"/>
        <v>81</v>
      </c>
      <c r="D38" s="21">
        <f t="shared" si="9"/>
        <v>4.017857142857139</v>
      </c>
      <c r="E38" s="20">
        <f t="shared" si="10"/>
        <v>54</v>
      </c>
      <c r="F38" s="21">
        <f t="shared" si="11"/>
        <v>2.643171806167402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'[2]Munka1'!M95</f>
        <v>2016</v>
      </c>
      <c r="Q38" s="13">
        <f>'[2]Munka1'!B95</f>
        <v>2043</v>
      </c>
    </row>
    <row r="39" spans="1:17" ht="15.75">
      <c r="A39" s="22" t="s">
        <v>29</v>
      </c>
      <c r="B39" s="23">
        <f>'[2]Munka1'!B129</f>
        <v>2548</v>
      </c>
      <c r="C39" s="23">
        <f t="shared" si="8"/>
        <v>88</v>
      </c>
      <c r="D39" s="24">
        <f t="shared" si="9"/>
        <v>3.5772357723577386</v>
      </c>
      <c r="E39" s="23">
        <f t="shared" si="10"/>
        <v>216</v>
      </c>
      <c r="F39" s="24">
        <f t="shared" si="11"/>
        <v>9.262435677530021</v>
      </c>
      <c r="P39" s="7">
        <f>'[2]Munka1'!M96</f>
        <v>2460</v>
      </c>
      <c r="Q39" s="7">
        <f>'[2]Munka1'!B96</f>
        <v>2332</v>
      </c>
    </row>
    <row r="40" spans="1:17" s="11" customFormat="1" ht="15.75">
      <c r="A40" s="19" t="s">
        <v>30</v>
      </c>
      <c r="B40" s="20">
        <f>'[2]Munka1'!B130</f>
        <v>1493</v>
      </c>
      <c r="C40" s="20">
        <f t="shared" si="8"/>
        <v>159</v>
      </c>
      <c r="D40" s="21">
        <f t="shared" si="9"/>
        <v>11.919040479760113</v>
      </c>
      <c r="E40" s="20">
        <f t="shared" si="10"/>
        <v>98</v>
      </c>
      <c r="F40" s="21">
        <f t="shared" si="11"/>
        <v>7.025089605734763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'[2]Munka1'!M97</f>
        <v>1334</v>
      </c>
      <c r="Q40" s="13">
        <f>'[2]Munka1'!B97</f>
        <v>1395</v>
      </c>
    </row>
    <row r="41" spans="1:17" s="6" customFormat="1" ht="15.75">
      <c r="A41" s="25" t="s">
        <v>31</v>
      </c>
      <c r="B41" s="26">
        <f>SUM(B35:B40)</f>
        <v>18174</v>
      </c>
      <c r="C41" s="26">
        <f t="shared" si="8"/>
        <v>1083</v>
      </c>
      <c r="D41" s="27">
        <f t="shared" si="9"/>
        <v>6.3366684219764835</v>
      </c>
      <c r="E41" s="26">
        <f t="shared" si="10"/>
        <v>988</v>
      </c>
      <c r="F41" s="27">
        <f t="shared" si="11"/>
        <v>5.748865355521929</v>
      </c>
      <c r="P41" s="14">
        <f>SUM(P35:P40)</f>
        <v>17091</v>
      </c>
      <c r="Q41" s="14">
        <f>SUM(Q35:Q40)</f>
        <v>17186</v>
      </c>
    </row>
    <row r="42" spans="1:17" s="16" customFormat="1" ht="28.5">
      <c r="A42" s="18" t="s">
        <v>32</v>
      </c>
      <c r="B42" s="28">
        <f>B41+B33+B25</f>
        <v>100498</v>
      </c>
      <c r="C42" s="28">
        <f>B42-P42</f>
        <v>3508</v>
      </c>
      <c r="D42" s="29">
        <f>B42/P42*100-100</f>
        <v>3.616867718321487</v>
      </c>
      <c r="E42" s="28">
        <f>B42-Q42</f>
        <v>3098</v>
      </c>
      <c r="F42" s="29">
        <f>B42/Q42*100-100</f>
        <v>3.180698151950722</v>
      </c>
      <c r="G42" s="52"/>
      <c r="H42" s="52"/>
      <c r="I42" s="52"/>
      <c r="J42" s="52"/>
      <c r="K42" s="52"/>
      <c r="L42" s="52"/>
      <c r="M42" s="52"/>
      <c r="N42" s="52"/>
      <c r="O42" s="52"/>
      <c r="P42" s="17">
        <f>P41+P33+P25</f>
        <v>96990</v>
      </c>
      <c r="Q42" s="17">
        <f>Q41+Q33+Q25</f>
        <v>97400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I16" sqref="I16"/>
      <selection pane="topRight" activeCell="B35" sqref="B35:B40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07" t="s">
        <v>42</v>
      </c>
      <c r="B1" s="107"/>
      <c r="C1" s="107"/>
      <c r="D1" s="107"/>
      <c r="E1" s="107"/>
      <c r="F1" s="107"/>
    </row>
    <row r="2" spans="1:6" ht="15.75">
      <c r="A2" s="107" t="s">
        <v>73</v>
      </c>
      <c r="B2" s="107"/>
      <c r="C2" s="107"/>
      <c r="D2" s="107"/>
      <c r="E2" s="107"/>
      <c r="F2" s="107"/>
    </row>
    <row r="3" spans="1:6" ht="15.75">
      <c r="A3" s="108" t="s">
        <v>81</v>
      </c>
      <c r="B3" s="108"/>
      <c r="C3" s="108"/>
      <c r="D3" s="108"/>
      <c r="E3" s="108"/>
      <c r="F3" s="108"/>
    </row>
    <row r="4" spans="2:6" ht="15.75">
      <c r="B4" s="3"/>
      <c r="C4" s="4"/>
      <c r="D4" s="9"/>
      <c r="E4" s="9"/>
      <c r="F4" s="9"/>
    </row>
    <row r="5" spans="1:6" ht="14.25">
      <c r="A5" s="119" t="s">
        <v>34</v>
      </c>
      <c r="B5" s="114" t="s">
        <v>80</v>
      </c>
      <c r="C5" s="115"/>
      <c r="D5" s="115"/>
      <c r="E5" s="115"/>
      <c r="F5" s="116"/>
    </row>
    <row r="6" spans="1:6" ht="14.25">
      <c r="A6" s="119"/>
      <c r="B6" s="117" t="s">
        <v>1</v>
      </c>
      <c r="C6" s="109" t="s">
        <v>33</v>
      </c>
      <c r="D6" s="110"/>
      <c r="E6" s="110"/>
      <c r="F6" s="111"/>
    </row>
    <row r="7" spans="1:6" ht="42.75" customHeight="1">
      <c r="A7" s="119"/>
      <c r="B7" s="118"/>
      <c r="C7" s="119" t="s">
        <v>38</v>
      </c>
      <c r="D7" s="119"/>
      <c r="E7" s="119" t="s">
        <v>37</v>
      </c>
      <c r="F7" s="119"/>
    </row>
    <row r="8" spans="1:6" ht="14.25">
      <c r="A8" s="119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12" t="s">
        <v>17</v>
      </c>
      <c r="B9" s="112"/>
      <c r="C9" s="112"/>
      <c r="D9" s="112"/>
      <c r="E9" s="112"/>
      <c r="F9" s="112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'[3]kirendeltségek'!B102</f>
        <v>1392</v>
      </c>
      <c r="C10" s="20">
        <f aca="true" t="shared" si="0" ref="C10:C25">B10-P10</f>
        <v>-40</v>
      </c>
      <c r="D10" s="21">
        <f aca="true" t="shared" si="1" ref="D10:D25">B10/P10*100-100</f>
        <v>-2.7932960893854784</v>
      </c>
      <c r="E10" s="20">
        <f aca="true" t="shared" si="2" ref="E10:E25">B10-Q10</f>
        <v>-33</v>
      </c>
      <c r="F10" s="21">
        <f aca="true" t="shared" si="3" ref="F10:F25">B10/Q10*100-100</f>
        <v>-2.3157894736842195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'[3]kirendeltségek'!M69</f>
        <v>1432</v>
      </c>
      <c r="Q10" s="10">
        <f>'[3]kirendeltségek'!B69</f>
        <v>1425</v>
      </c>
    </row>
    <row r="11" spans="1:17" ht="15.75">
      <c r="A11" s="22" t="s">
        <v>3</v>
      </c>
      <c r="B11" s="23">
        <f>'[3]kirendeltségek'!B103</f>
        <v>471</v>
      </c>
      <c r="C11" s="23">
        <f t="shared" si="0"/>
        <v>1</v>
      </c>
      <c r="D11" s="24">
        <f t="shared" si="1"/>
        <v>0.2127659574468197</v>
      </c>
      <c r="E11" s="23">
        <f t="shared" si="2"/>
        <v>2</v>
      </c>
      <c r="F11" s="24">
        <f t="shared" si="3"/>
        <v>0.4264392324093933</v>
      </c>
      <c r="P11" s="5">
        <f>'[3]kirendeltségek'!M70</f>
        <v>470</v>
      </c>
      <c r="Q11" s="5">
        <f>'[3]kirendeltségek'!B70</f>
        <v>469</v>
      </c>
    </row>
    <row r="12" spans="1:17" s="11" customFormat="1" ht="15.75">
      <c r="A12" s="19" t="s">
        <v>4</v>
      </c>
      <c r="B12" s="20">
        <f>'[3]kirendeltségek'!B104</f>
        <v>785</v>
      </c>
      <c r="C12" s="20">
        <f t="shared" si="0"/>
        <v>-21</v>
      </c>
      <c r="D12" s="21">
        <f t="shared" si="1"/>
        <v>-2.605459057071954</v>
      </c>
      <c r="E12" s="20">
        <f t="shared" si="2"/>
        <v>-24</v>
      </c>
      <c r="F12" s="21">
        <f t="shared" si="3"/>
        <v>-2.9666254635352374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'[3]kirendeltségek'!M71</f>
        <v>806</v>
      </c>
      <c r="Q12" s="12">
        <f>'[3]kirendeltségek'!B71</f>
        <v>809</v>
      </c>
    </row>
    <row r="13" spans="1:17" ht="15.75">
      <c r="A13" s="22" t="s">
        <v>5</v>
      </c>
      <c r="B13" s="23">
        <f>'[3]kirendeltségek'!B105</f>
        <v>184</v>
      </c>
      <c r="C13" s="23">
        <f t="shared" si="0"/>
        <v>-10</v>
      </c>
      <c r="D13" s="24">
        <f t="shared" si="1"/>
        <v>-5.154639175257742</v>
      </c>
      <c r="E13" s="23">
        <f t="shared" si="2"/>
        <v>-20</v>
      </c>
      <c r="F13" s="24">
        <f t="shared" si="3"/>
        <v>-9.803921568627445</v>
      </c>
      <c r="P13" s="5">
        <f>'[3]kirendeltségek'!M72</f>
        <v>194</v>
      </c>
      <c r="Q13" s="5">
        <f>'[3]kirendeltségek'!B72</f>
        <v>204</v>
      </c>
    </row>
    <row r="14" spans="1:17" s="11" customFormat="1" ht="15.75">
      <c r="A14" s="19" t="s">
        <v>6</v>
      </c>
      <c r="B14" s="20">
        <f>'[3]kirendeltségek'!B106</f>
        <v>290</v>
      </c>
      <c r="C14" s="20">
        <f t="shared" si="0"/>
        <v>9</v>
      </c>
      <c r="D14" s="21">
        <f t="shared" si="1"/>
        <v>3.202846975088974</v>
      </c>
      <c r="E14" s="20">
        <f t="shared" si="2"/>
        <v>-16</v>
      </c>
      <c r="F14" s="21">
        <f t="shared" si="3"/>
        <v>-5.22875816993465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'[3]kirendeltségek'!M73</f>
        <v>281</v>
      </c>
      <c r="Q14" s="12">
        <f>'[3]kirendeltségek'!B73</f>
        <v>306</v>
      </c>
    </row>
    <row r="15" spans="1:17" ht="15.75">
      <c r="A15" s="22" t="s">
        <v>7</v>
      </c>
      <c r="B15" s="23">
        <f>'[3]kirendeltségek'!B107</f>
        <v>627</v>
      </c>
      <c r="C15" s="23">
        <f t="shared" si="0"/>
        <v>20</v>
      </c>
      <c r="D15" s="24">
        <f t="shared" si="1"/>
        <v>3.294892915980242</v>
      </c>
      <c r="E15" s="23">
        <f t="shared" si="2"/>
        <v>32</v>
      </c>
      <c r="F15" s="24">
        <f t="shared" si="3"/>
        <v>5.378151260504211</v>
      </c>
      <c r="P15" s="5">
        <f>'[3]kirendeltségek'!M74</f>
        <v>607</v>
      </c>
      <c r="Q15" s="5">
        <f>'[3]kirendeltségek'!B74</f>
        <v>595</v>
      </c>
    </row>
    <row r="16" spans="1:17" s="11" customFormat="1" ht="15.75">
      <c r="A16" s="19" t="s">
        <v>8</v>
      </c>
      <c r="B16" s="20">
        <f>'[3]kirendeltségek'!B108</f>
        <v>302</v>
      </c>
      <c r="C16" s="20">
        <f t="shared" si="0"/>
        <v>-2</v>
      </c>
      <c r="D16" s="21">
        <f t="shared" si="1"/>
        <v>-0.6578947368420955</v>
      </c>
      <c r="E16" s="20">
        <f t="shared" si="2"/>
        <v>-38</v>
      </c>
      <c r="F16" s="21">
        <f t="shared" si="3"/>
        <v>-11.176470588235304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'[3]kirendeltségek'!M75</f>
        <v>304</v>
      </c>
      <c r="Q16" s="12">
        <f>'[3]kirendeltségek'!B75</f>
        <v>340</v>
      </c>
    </row>
    <row r="17" spans="1:17" ht="15.75">
      <c r="A17" s="22" t="s">
        <v>9</v>
      </c>
      <c r="B17" s="23">
        <f>'[3]kirendeltségek'!B109</f>
        <v>459</v>
      </c>
      <c r="C17" s="23">
        <f t="shared" si="0"/>
        <v>-7</v>
      </c>
      <c r="D17" s="24">
        <f t="shared" si="1"/>
        <v>-1.5021459227467773</v>
      </c>
      <c r="E17" s="23">
        <f t="shared" si="2"/>
        <v>-31</v>
      </c>
      <c r="F17" s="24">
        <f t="shared" si="3"/>
        <v>-6.326530612244895</v>
      </c>
      <c r="P17" s="5">
        <f>'[3]kirendeltségek'!M76</f>
        <v>466</v>
      </c>
      <c r="Q17" s="5">
        <f>'[3]kirendeltségek'!B76</f>
        <v>490</v>
      </c>
    </row>
    <row r="18" spans="1:17" s="11" customFormat="1" ht="15.75">
      <c r="A18" s="19" t="s">
        <v>10</v>
      </c>
      <c r="B18" s="20">
        <f>'[3]kirendeltségek'!B110</f>
        <v>607</v>
      </c>
      <c r="C18" s="20">
        <f t="shared" si="0"/>
        <v>18</v>
      </c>
      <c r="D18" s="21">
        <f t="shared" si="1"/>
        <v>3.056027164685915</v>
      </c>
      <c r="E18" s="20">
        <f t="shared" si="2"/>
        <v>-76</v>
      </c>
      <c r="F18" s="21">
        <f t="shared" si="3"/>
        <v>-11.127379209370432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'[3]kirendeltségek'!M77</f>
        <v>589</v>
      </c>
      <c r="Q18" s="12">
        <f>'[3]kirendeltségek'!B77</f>
        <v>683</v>
      </c>
    </row>
    <row r="19" spans="1:17" ht="15.75">
      <c r="A19" s="22" t="s">
        <v>11</v>
      </c>
      <c r="B19" s="23">
        <f>'[3]kirendeltségek'!B111</f>
        <v>504</v>
      </c>
      <c r="C19" s="23">
        <f t="shared" si="0"/>
        <v>-24</v>
      </c>
      <c r="D19" s="24">
        <f t="shared" si="1"/>
        <v>-4.545454545454547</v>
      </c>
      <c r="E19" s="23">
        <f t="shared" si="2"/>
        <v>-95</v>
      </c>
      <c r="F19" s="24">
        <f t="shared" si="3"/>
        <v>-15.859766277128557</v>
      </c>
      <c r="P19" s="5">
        <f>'[3]kirendeltségek'!M78</f>
        <v>528</v>
      </c>
      <c r="Q19" s="5">
        <f>'[3]kirendeltségek'!B78</f>
        <v>599</v>
      </c>
    </row>
    <row r="20" spans="1:17" s="11" customFormat="1" ht="15.75">
      <c r="A20" s="19" t="s">
        <v>12</v>
      </c>
      <c r="B20" s="20">
        <f>'[3]kirendeltségek'!B112</f>
        <v>285</v>
      </c>
      <c r="C20" s="20">
        <f t="shared" si="0"/>
        <v>-23</v>
      </c>
      <c r="D20" s="21">
        <f t="shared" si="1"/>
        <v>-7.467532467532465</v>
      </c>
      <c r="E20" s="20">
        <f t="shared" si="2"/>
        <v>-53</v>
      </c>
      <c r="F20" s="21">
        <f t="shared" si="3"/>
        <v>-15.680473372781066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'[3]kirendeltségek'!M79</f>
        <v>308</v>
      </c>
      <c r="Q20" s="12">
        <f>'[3]kirendeltségek'!B79</f>
        <v>338</v>
      </c>
    </row>
    <row r="21" spans="1:17" ht="15.75">
      <c r="A21" s="22" t="s">
        <v>13</v>
      </c>
      <c r="B21" s="23">
        <f>'[3]kirendeltségek'!B113</f>
        <v>143</v>
      </c>
      <c r="C21" s="23">
        <f t="shared" si="0"/>
        <v>-3</v>
      </c>
      <c r="D21" s="24">
        <f t="shared" si="1"/>
        <v>-2.0547945205479436</v>
      </c>
      <c r="E21" s="23">
        <f t="shared" si="2"/>
        <v>-27</v>
      </c>
      <c r="F21" s="24">
        <f t="shared" si="3"/>
        <v>-15.882352941176464</v>
      </c>
      <c r="P21" s="5">
        <f>'[3]kirendeltségek'!M80</f>
        <v>146</v>
      </c>
      <c r="Q21" s="5">
        <f>'[3]kirendeltségek'!B80</f>
        <v>170</v>
      </c>
    </row>
    <row r="22" spans="1:17" s="11" customFormat="1" ht="15.75">
      <c r="A22" s="19" t="s">
        <v>14</v>
      </c>
      <c r="B22" s="20">
        <f>'[3]kirendeltségek'!B114</f>
        <v>160</v>
      </c>
      <c r="C22" s="20">
        <f t="shared" si="0"/>
        <v>15</v>
      </c>
      <c r="D22" s="21">
        <f t="shared" si="1"/>
        <v>10.34482758620689</v>
      </c>
      <c r="E22" s="20">
        <f t="shared" si="2"/>
        <v>3</v>
      </c>
      <c r="F22" s="21">
        <f t="shared" si="3"/>
        <v>1.9108280254777128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'[3]kirendeltségek'!M81</f>
        <v>145</v>
      </c>
      <c r="Q22" s="12">
        <f>'[3]kirendeltségek'!B81</f>
        <v>157</v>
      </c>
    </row>
    <row r="23" spans="1:17" ht="15.75">
      <c r="A23" s="22" t="s">
        <v>15</v>
      </c>
      <c r="B23" s="23">
        <f>'[3]kirendeltségek'!B115</f>
        <v>128</v>
      </c>
      <c r="C23" s="23">
        <f t="shared" si="0"/>
        <v>8</v>
      </c>
      <c r="D23" s="24">
        <f t="shared" si="1"/>
        <v>6.666666666666671</v>
      </c>
      <c r="E23" s="23">
        <f t="shared" si="2"/>
        <v>0</v>
      </c>
      <c r="F23" s="24">
        <f t="shared" si="3"/>
        <v>0</v>
      </c>
      <c r="P23" s="5">
        <f>'[3]kirendeltségek'!M82</f>
        <v>120</v>
      </c>
      <c r="Q23" s="5">
        <f>'[3]kirendeltségek'!B82</f>
        <v>128</v>
      </c>
    </row>
    <row r="24" spans="1:17" s="11" customFormat="1" ht="15.75">
      <c r="A24" s="19" t="s">
        <v>16</v>
      </c>
      <c r="B24" s="20">
        <f>'[3]kirendeltségek'!B116</f>
        <v>217</v>
      </c>
      <c r="C24" s="20">
        <f t="shared" si="0"/>
        <v>5</v>
      </c>
      <c r="D24" s="21">
        <f t="shared" si="1"/>
        <v>2.3584905660377444</v>
      </c>
      <c r="E24" s="20">
        <f t="shared" si="2"/>
        <v>19</v>
      </c>
      <c r="F24" s="21">
        <f t="shared" si="3"/>
        <v>9.595959595959599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'[3]kirendeltségek'!M83</f>
        <v>212</v>
      </c>
      <c r="Q24" s="12">
        <f>'[3]kirendeltségek'!B83</f>
        <v>198</v>
      </c>
    </row>
    <row r="25" spans="1:17" s="6" customFormat="1" ht="31.5">
      <c r="A25" s="25" t="s">
        <v>17</v>
      </c>
      <c r="B25" s="26">
        <f>SUM(B10:B24)</f>
        <v>6554</v>
      </c>
      <c r="C25" s="26">
        <f t="shared" si="0"/>
        <v>-54</v>
      </c>
      <c r="D25" s="27">
        <f t="shared" si="1"/>
        <v>-0.8171912832929706</v>
      </c>
      <c r="E25" s="26">
        <f t="shared" si="2"/>
        <v>-357</v>
      </c>
      <c r="F25" s="27">
        <f t="shared" si="3"/>
        <v>-5.165677904789462</v>
      </c>
      <c r="P25" s="15">
        <f>SUM(P10:P24)</f>
        <v>6608</v>
      </c>
      <c r="Q25" s="15">
        <f>SUM(Q10:Q24)</f>
        <v>6911</v>
      </c>
    </row>
    <row r="26" spans="1:15" s="11" customFormat="1" ht="29.25" customHeight="1">
      <c r="A26" s="113" t="s">
        <v>24</v>
      </c>
      <c r="B26" s="113"/>
      <c r="C26" s="113"/>
      <c r="D26" s="113"/>
      <c r="E26" s="113"/>
      <c r="F26" s="113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'[3]kirendeltségek'!B118</f>
        <v>504</v>
      </c>
      <c r="C27" s="23">
        <f aca="true" t="shared" si="4" ref="C27:C33">B27-P27</f>
        <v>-18</v>
      </c>
      <c r="D27" s="24">
        <f aca="true" t="shared" si="5" ref="D27:D33">B27/P27*100-100</f>
        <v>-3.448275862068968</v>
      </c>
      <c r="E27" s="23">
        <f aca="true" t="shared" si="6" ref="E27:E33">B27-Q27</f>
        <v>28</v>
      </c>
      <c r="F27" s="24">
        <f aca="true" t="shared" si="7" ref="F27:F33">B27/Q27*100-100</f>
        <v>5.882352941176478</v>
      </c>
      <c r="P27" s="7">
        <f>'[3]kirendeltségek'!M85</f>
        <v>522</v>
      </c>
      <c r="Q27" s="7">
        <f>'[3]kirendeltségek'!B85</f>
        <v>476</v>
      </c>
    </row>
    <row r="28" spans="1:17" s="11" customFormat="1" ht="15.75">
      <c r="A28" s="19" t="s">
        <v>19</v>
      </c>
      <c r="B28" s="20">
        <f>'[3]kirendeltségek'!B119</f>
        <v>320</v>
      </c>
      <c r="C28" s="20">
        <f t="shared" si="4"/>
        <v>23</v>
      </c>
      <c r="D28" s="21">
        <f t="shared" si="5"/>
        <v>7.744107744107737</v>
      </c>
      <c r="E28" s="20">
        <f t="shared" si="6"/>
        <v>-11</v>
      </c>
      <c r="F28" s="21">
        <f t="shared" si="7"/>
        <v>-3.323262839879149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'[3]kirendeltségek'!M86</f>
        <v>297</v>
      </c>
      <c r="Q28" s="13">
        <f>'[3]kirendeltségek'!B86</f>
        <v>331</v>
      </c>
    </row>
    <row r="29" spans="1:17" ht="15.75">
      <c r="A29" s="22" t="s">
        <v>20</v>
      </c>
      <c r="B29" s="23">
        <f>'[3]kirendeltségek'!B120</f>
        <v>134</v>
      </c>
      <c r="C29" s="23">
        <f t="shared" si="4"/>
        <v>39</v>
      </c>
      <c r="D29" s="24">
        <f t="shared" si="5"/>
        <v>41.05263157894737</v>
      </c>
      <c r="E29" s="23">
        <f t="shared" si="6"/>
        <v>15</v>
      </c>
      <c r="F29" s="24">
        <f t="shared" si="7"/>
        <v>12.60504201680672</v>
      </c>
      <c r="P29" s="7">
        <f>'[3]kirendeltségek'!M87</f>
        <v>95</v>
      </c>
      <c r="Q29" s="7">
        <f>'[3]kirendeltségek'!B87</f>
        <v>119</v>
      </c>
    </row>
    <row r="30" spans="1:17" s="11" customFormat="1" ht="15.75">
      <c r="A30" s="19" t="s">
        <v>21</v>
      </c>
      <c r="B30" s="20">
        <f>'[3]kirendeltségek'!B121</f>
        <v>342</v>
      </c>
      <c r="C30" s="20">
        <f t="shared" si="4"/>
        <v>-13</v>
      </c>
      <c r="D30" s="21">
        <f t="shared" si="5"/>
        <v>-3.6619718309859053</v>
      </c>
      <c r="E30" s="20">
        <f t="shared" si="6"/>
        <v>-37</v>
      </c>
      <c r="F30" s="21">
        <f t="shared" si="7"/>
        <v>-9.762532981530342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'[3]kirendeltségek'!M88</f>
        <v>355</v>
      </c>
      <c r="Q30" s="13">
        <f>'[3]kirendeltségek'!B88</f>
        <v>379</v>
      </c>
    </row>
    <row r="31" spans="1:17" ht="15.75">
      <c r="A31" s="22" t="s">
        <v>22</v>
      </c>
      <c r="B31" s="23">
        <f>'[3]kirendeltségek'!B122</f>
        <v>205</v>
      </c>
      <c r="C31" s="23">
        <f t="shared" si="4"/>
        <v>-17</v>
      </c>
      <c r="D31" s="24">
        <f t="shared" si="5"/>
        <v>-7.657657657657651</v>
      </c>
      <c r="E31" s="23">
        <f t="shared" si="6"/>
        <v>-23</v>
      </c>
      <c r="F31" s="24">
        <f t="shared" si="7"/>
        <v>-10.087719298245617</v>
      </c>
      <c r="P31" s="7">
        <f>'[3]kirendeltségek'!M89</f>
        <v>222</v>
      </c>
      <c r="Q31" s="7">
        <f>'[3]kirendeltségek'!B89</f>
        <v>228</v>
      </c>
    </row>
    <row r="32" spans="1:17" s="11" customFormat="1" ht="15.75">
      <c r="A32" s="19" t="s">
        <v>23</v>
      </c>
      <c r="B32" s="20">
        <f>'[3]kirendeltségek'!B123</f>
        <v>98</v>
      </c>
      <c r="C32" s="20">
        <f t="shared" si="4"/>
        <v>3</v>
      </c>
      <c r="D32" s="21">
        <f t="shared" si="5"/>
        <v>3.1578947368421098</v>
      </c>
      <c r="E32" s="20">
        <f t="shared" si="6"/>
        <v>-13</v>
      </c>
      <c r="F32" s="21">
        <f t="shared" si="7"/>
        <v>-11.711711711711715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'[3]kirendeltségek'!M90</f>
        <v>95</v>
      </c>
      <c r="Q32" s="13">
        <f>'[3]kirendeltségek'!B90</f>
        <v>111</v>
      </c>
    </row>
    <row r="33" spans="1:17" s="6" customFormat="1" ht="15.75">
      <c r="A33" s="25" t="s">
        <v>24</v>
      </c>
      <c r="B33" s="26">
        <f>SUM(B27:B32)</f>
        <v>1603</v>
      </c>
      <c r="C33" s="26">
        <f t="shared" si="4"/>
        <v>17</v>
      </c>
      <c r="D33" s="27">
        <f t="shared" si="5"/>
        <v>1.071878940731395</v>
      </c>
      <c r="E33" s="26">
        <f t="shared" si="6"/>
        <v>-41</v>
      </c>
      <c r="F33" s="27">
        <f t="shared" si="7"/>
        <v>-2.4939172749391787</v>
      </c>
      <c r="P33" s="14">
        <f>SUM(P27:P32)</f>
        <v>1586</v>
      </c>
      <c r="Q33" s="14">
        <f>SUM(Q27:Q32)</f>
        <v>1644</v>
      </c>
    </row>
    <row r="34" spans="1:15" s="11" customFormat="1" ht="27.75" customHeight="1">
      <c r="A34" s="113" t="s">
        <v>31</v>
      </c>
      <c r="B34" s="113"/>
      <c r="C34" s="113"/>
      <c r="D34" s="113"/>
      <c r="E34" s="113"/>
      <c r="F34" s="113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'[3]kirendeltségek'!B125</f>
        <v>712</v>
      </c>
      <c r="C35" s="23">
        <f aca="true" t="shared" si="8" ref="C35:C42">B35-P35</f>
        <v>26</v>
      </c>
      <c r="D35" s="24">
        <f aca="true" t="shared" si="9" ref="D35:D42">B35/P35*100-100</f>
        <v>3.7900874635568442</v>
      </c>
      <c r="E35" s="23">
        <f aca="true" t="shared" si="10" ref="E35:E42">B35-Q35</f>
        <v>-1</v>
      </c>
      <c r="F35" s="24">
        <f aca="true" t="shared" si="11" ref="F35:F42">B35/Q35*100-100</f>
        <v>-0.1402524544179613</v>
      </c>
      <c r="P35" s="7">
        <f>'[3]kirendeltségek'!M92</f>
        <v>686</v>
      </c>
      <c r="Q35" s="7">
        <f>'[3]kirendeltségek'!B92</f>
        <v>713</v>
      </c>
    </row>
    <row r="36" spans="1:17" s="11" customFormat="1" ht="15.75">
      <c r="A36" s="19" t="s">
        <v>26</v>
      </c>
      <c r="B36" s="20">
        <f>'[3]kirendeltségek'!B126</f>
        <v>286</v>
      </c>
      <c r="C36" s="20">
        <f t="shared" si="8"/>
        <v>19</v>
      </c>
      <c r="D36" s="21">
        <f t="shared" si="9"/>
        <v>7.116104868913851</v>
      </c>
      <c r="E36" s="20">
        <f t="shared" si="10"/>
        <v>55</v>
      </c>
      <c r="F36" s="21">
        <f t="shared" si="11"/>
        <v>23.80952380952381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'[3]kirendeltségek'!M93</f>
        <v>267</v>
      </c>
      <c r="Q36" s="13">
        <f>'[3]kirendeltségek'!B93</f>
        <v>231</v>
      </c>
    </row>
    <row r="37" spans="1:17" ht="15.75">
      <c r="A37" s="22" t="s">
        <v>27</v>
      </c>
      <c r="B37" s="23">
        <f>'[3]kirendeltségek'!B127</f>
        <v>173</v>
      </c>
      <c r="C37" s="23">
        <f t="shared" si="8"/>
        <v>8</v>
      </c>
      <c r="D37" s="24">
        <f t="shared" si="9"/>
        <v>4.848484848484858</v>
      </c>
      <c r="E37" s="23">
        <f t="shared" si="10"/>
        <v>9</v>
      </c>
      <c r="F37" s="24">
        <f t="shared" si="11"/>
        <v>5.487804878048792</v>
      </c>
      <c r="P37" s="7">
        <f>'[3]kirendeltségek'!M94</f>
        <v>165</v>
      </c>
      <c r="Q37" s="7">
        <f>'[3]kirendeltségek'!B94</f>
        <v>164</v>
      </c>
    </row>
    <row r="38" spans="1:17" s="11" customFormat="1" ht="15.75">
      <c r="A38" s="19" t="s">
        <v>28</v>
      </c>
      <c r="B38" s="20">
        <f>'[3]kirendeltségek'!B128</f>
        <v>247</v>
      </c>
      <c r="C38" s="20">
        <f t="shared" si="8"/>
        <v>-3</v>
      </c>
      <c r="D38" s="21">
        <f t="shared" si="9"/>
        <v>-1.2000000000000028</v>
      </c>
      <c r="E38" s="20">
        <f t="shared" si="10"/>
        <v>32</v>
      </c>
      <c r="F38" s="21">
        <f t="shared" si="11"/>
        <v>14.883720930232556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'[3]kirendeltségek'!M95</f>
        <v>250</v>
      </c>
      <c r="Q38" s="13">
        <f>'[3]kirendeltségek'!B95</f>
        <v>215</v>
      </c>
    </row>
    <row r="39" spans="1:17" ht="15.75">
      <c r="A39" s="22" t="s">
        <v>29</v>
      </c>
      <c r="B39" s="23">
        <f>'[3]kirendeltségek'!B129</f>
        <v>232</v>
      </c>
      <c r="C39" s="23">
        <f t="shared" si="8"/>
        <v>-17</v>
      </c>
      <c r="D39" s="24">
        <f t="shared" si="9"/>
        <v>-6.827309236947784</v>
      </c>
      <c r="E39" s="23">
        <f t="shared" si="10"/>
        <v>31</v>
      </c>
      <c r="F39" s="24">
        <f t="shared" si="11"/>
        <v>15.422885572139307</v>
      </c>
      <c r="P39" s="7">
        <f>'[3]kirendeltségek'!M96</f>
        <v>249</v>
      </c>
      <c r="Q39" s="7">
        <f>'[3]kirendeltségek'!B96</f>
        <v>201</v>
      </c>
    </row>
    <row r="40" spans="1:17" s="11" customFormat="1" ht="15.75">
      <c r="A40" s="19" t="s">
        <v>30</v>
      </c>
      <c r="B40" s="20">
        <f>'[3]kirendeltségek'!B130</f>
        <v>145</v>
      </c>
      <c r="C40" s="20">
        <f t="shared" si="8"/>
        <v>10</v>
      </c>
      <c r="D40" s="21">
        <f t="shared" si="9"/>
        <v>7.407407407407419</v>
      </c>
      <c r="E40" s="20">
        <f t="shared" si="10"/>
        <v>20</v>
      </c>
      <c r="F40" s="21">
        <f t="shared" si="11"/>
        <v>15.999999999999986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'[3]kirendeltségek'!M97</f>
        <v>135</v>
      </c>
      <c r="Q40" s="13">
        <f>'[3]kirendeltségek'!B97</f>
        <v>125</v>
      </c>
    </row>
    <row r="41" spans="1:17" s="6" customFormat="1" ht="15.75">
      <c r="A41" s="25" t="s">
        <v>31</v>
      </c>
      <c r="B41" s="26">
        <f>SUM(B35:B40)</f>
        <v>1795</v>
      </c>
      <c r="C41" s="26">
        <f t="shared" si="8"/>
        <v>43</v>
      </c>
      <c r="D41" s="27">
        <f t="shared" si="9"/>
        <v>2.4543378995433613</v>
      </c>
      <c r="E41" s="26">
        <f t="shared" si="10"/>
        <v>146</v>
      </c>
      <c r="F41" s="27">
        <f t="shared" si="11"/>
        <v>8.853850818677984</v>
      </c>
      <c r="P41" s="14">
        <f>SUM(P35:P40)</f>
        <v>1752</v>
      </c>
      <c r="Q41" s="14">
        <f>SUM(Q35:Q40)</f>
        <v>1649</v>
      </c>
    </row>
    <row r="42" spans="1:17" s="16" customFormat="1" ht="28.5">
      <c r="A42" s="18" t="s">
        <v>32</v>
      </c>
      <c r="B42" s="28">
        <f>B41+B33+B25</f>
        <v>9952</v>
      </c>
      <c r="C42" s="28">
        <f t="shared" si="8"/>
        <v>6</v>
      </c>
      <c r="D42" s="29">
        <f t="shared" si="9"/>
        <v>0.06032575909912907</v>
      </c>
      <c r="E42" s="28">
        <f t="shared" si="10"/>
        <v>-252</v>
      </c>
      <c r="F42" s="29">
        <f t="shared" si="11"/>
        <v>-2.4696197569580534</v>
      </c>
      <c r="G42" s="52"/>
      <c r="H42" s="52"/>
      <c r="I42" s="52"/>
      <c r="J42" s="52"/>
      <c r="K42" s="52"/>
      <c r="L42" s="52"/>
      <c r="M42" s="52"/>
      <c r="N42" s="52"/>
      <c r="O42" s="52"/>
      <c r="P42" s="17">
        <f>P41+P33+P25</f>
        <v>9946</v>
      </c>
      <c r="Q42" s="17">
        <f>Q41+Q33+Q25</f>
        <v>10204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zoomScale="85" zoomScaleNormal="85" workbookViewId="0" topLeftCell="A1">
      <pane xSplit="4" topLeftCell="E1" activePane="topRight" state="frozen"/>
      <selection pane="topLeft" activeCell="A33" sqref="A33"/>
      <selection pane="topRight" activeCell="G38" sqref="G38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20" t="s">
        <v>43</v>
      </c>
      <c r="B1" s="120"/>
      <c r="C1" s="120"/>
      <c r="D1" s="120"/>
    </row>
    <row r="2" spans="1:6" ht="15.75">
      <c r="A2" s="107" t="s">
        <v>73</v>
      </c>
      <c r="B2" s="107"/>
      <c r="C2" s="107"/>
      <c r="D2" s="107"/>
      <c r="E2" s="1"/>
      <c r="F2" s="1"/>
    </row>
    <row r="3" spans="1:4" ht="15.75">
      <c r="A3" s="121" t="s">
        <v>81</v>
      </c>
      <c r="B3" s="122"/>
      <c r="C3" s="122"/>
      <c r="D3" s="122"/>
    </row>
    <row r="4" spans="1:4" ht="9" customHeight="1">
      <c r="A4" s="31"/>
      <c r="B4" s="31"/>
      <c r="C4" s="31"/>
      <c r="D4" s="32"/>
    </row>
    <row r="5" spans="1:4" ht="21" customHeight="1">
      <c r="A5" s="128" t="s">
        <v>44</v>
      </c>
      <c r="B5" s="123" t="s">
        <v>45</v>
      </c>
      <c r="C5" s="126" t="s">
        <v>46</v>
      </c>
      <c r="D5" s="127"/>
    </row>
    <row r="6" spans="1:4" ht="28.5" customHeight="1">
      <c r="A6" s="129"/>
      <c r="B6" s="124"/>
      <c r="C6" s="123" t="s">
        <v>79</v>
      </c>
      <c r="D6" s="123" t="s">
        <v>47</v>
      </c>
    </row>
    <row r="7" spans="1:4" ht="26.25" customHeight="1">
      <c r="A7" s="130"/>
      <c r="B7" s="125"/>
      <c r="C7" s="125"/>
      <c r="D7" s="125"/>
    </row>
    <row r="8" spans="1:4" ht="24" customHeight="1">
      <c r="A8" s="33" t="s">
        <v>48</v>
      </c>
      <c r="B8" s="33"/>
      <c r="C8" s="33"/>
      <c r="D8" s="33"/>
    </row>
    <row r="9" spans="1:4" ht="15">
      <c r="A9" s="34" t="s">
        <v>49</v>
      </c>
      <c r="B9" s="35">
        <f>'[1]regio'!B132</f>
        <v>56223</v>
      </c>
      <c r="C9" s="36">
        <f>B9/$B$11*100</f>
        <v>55.944396903420966</v>
      </c>
      <c r="D9" s="36">
        <f>'[1]regio'!$B85/'[1]regio'!$B$87*100</f>
        <v>55.93634496919918</v>
      </c>
    </row>
    <row r="10" spans="1:4" s="40" customFormat="1" ht="15">
      <c r="A10" s="37" t="s">
        <v>50</v>
      </c>
      <c r="B10" s="38">
        <f>'[1]regio'!B133</f>
        <v>44275</v>
      </c>
      <c r="C10" s="39">
        <f aca="true" t="shared" si="0" ref="C10:C34">B10/$B$11*100</f>
        <v>44.05560309657904</v>
      </c>
      <c r="D10" s="39">
        <f>'[1]regio'!$B86/'[1]regio'!$B$87*100</f>
        <v>44.06365503080082</v>
      </c>
    </row>
    <row r="11" spans="1:4" s="44" customFormat="1" ht="20.25" customHeight="1">
      <c r="A11" s="41" t="s">
        <v>51</v>
      </c>
      <c r="B11" s="42">
        <f>SUM(B9:B10)</f>
        <v>100498</v>
      </c>
      <c r="C11" s="43">
        <f t="shared" si="0"/>
        <v>100</v>
      </c>
      <c r="D11" s="43">
        <f>'[1]regio'!$M46/'[1]regio'!$M$46*100</f>
        <v>100</v>
      </c>
    </row>
    <row r="12" spans="1:4" ht="24" customHeight="1">
      <c r="A12" s="45" t="s">
        <v>52</v>
      </c>
      <c r="B12" s="38"/>
      <c r="C12" s="39"/>
      <c r="D12" s="39"/>
    </row>
    <row r="13" spans="1:5" s="40" customFormat="1" ht="15">
      <c r="A13" s="77" t="s">
        <v>82</v>
      </c>
      <c r="B13" s="35">
        <f>'[1]regio'!B143</f>
        <v>5372</v>
      </c>
      <c r="C13" s="36">
        <f t="shared" si="0"/>
        <v>5.345380007562339</v>
      </c>
      <c r="D13" s="36">
        <f>'[1]regio'!AI83/'[1]regio'!AI$89*100</f>
        <v>5.693018480492813</v>
      </c>
      <c r="E13" s="50"/>
    </row>
    <row r="14" spans="1:4" ht="15">
      <c r="A14" s="76" t="s">
        <v>83</v>
      </c>
      <c r="B14" s="38">
        <f>'[1]regio'!B144</f>
        <v>14076</v>
      </c>
      <c r="C14" s="39">
        <f t="shared" si="0"/>
        <v>14.006248880574738</v>
      </c>
      <c r="D14" s="39">
        <f>'[1]regio'!AI84/'[1]regio'!AI$89*100</f>
        <v>14.258726899383984</v>
      </c>
    </row>
    <row r="15" spans="1:5" s="40" customFormat="1" ht="15">
      <c r="A15" s="77" t="s">
        <v>84</v>
      </c>
      <c r="B15" s="35">
        <f>'[1]regio'!B145</f>
        <v>27288</v>
      </c>
      <c r="C15" s="36">
        <f t="shared" si="0"/>
        <v>27.152779159784274</v>
      </c>
      <c r="D15" s="36">
        <f>'[1]regio'!AI85/'[1]regio'!AI$89*100</f>
        <v>27.682751540041068</v>
      </c>
      <c r="E15" s="78"/>
    </row>
    <row r="16" spans="1:4" ht="15">
      <c r="A16" s="76" t="s">
        <v>85</v>
      </c>
      <c r="B16" s="38">
        <f>'[1]regio'!B146</f>
        <v>25179</v>
      </c>
      <c r="C16" s="39">
        <f t="shared" si="0"/>
        <v>25.054229934924077</v>
      </c>
      <c r="D16" s="39">
        <f>'[1]regio'!AI86/'[1]regio'!AI$89*100</f>
        <v>24.6088295687885</v>
      </c>
    </row>
    <row r="17" spans="1:4" s="40" customFormat="1" ht="15.75">
      <c r="A17" s="77" t="s">
        <v>86</v>
      </c>
      <c r="B17" s="35">
        <f>'[1]regio'!B147</f>
        <v>23186</v>
      </c>
      <c r="C17" s="36">
        <f t="shared" si="0"/>
        <v>23.071105892654582</v>
      </c>
      <c r="D17" s="36">
        <f>'[1]regio'!AI87/'[1]regio'!AI$89*100</f>
        <v>22.711498973305954</v>
      </c>
    </row>
    <row r="18" spans="1:4" ht="15.75">
      <c r="A18" s="76" t="s">
        <v>87</v>
      </c>
      <c r="B18" s="38">
        <f>'[1]regio'!B148</f>
        <v>5397</v>
      </c>
      <c r="C18" s="39">
        <f t="shared" si="0"/>
        <v>5.37025612449999</v>
      </c>
      <c r="D18" s="39">
        <f>'[1]regio'!AI88/'[1]regio'!AI$89*100</f>
        <v>5.04517453798768</v>
      </c>
    </row>
    <row r="19" spans="1:4" s="49" customFormat="1" ht="22.5" customHeight="1">
      <c r="A19" s="41" t="s">
        <v>51</v>
      </c>
      <c r="B19" s="42">
        <f>SUM(B13:B18)</f>
        <v>100498</v>
      </c>
      <c r="C19" s="43">
        <f t="shared" si="0"/>
        <v>100</v>
      </c>
      <c r="D19" s="43">
        <f>SUM(D13:D18)</f>
        <v>100</v>
      </c>
    </row>
    <row r="20" spans="1:4" ht="23.25" customHeight="1">
      <c r="A20" s="45" t="s">
        <v>72</v>
      </c>
      <c r="B20" s="38"/>
      <c r="C20" s="39"/>
      <c r="D20" s="39"/>
    </row>
    <row r="21" spans="1:4" s="40" customFormat="1" ht="15.75">
      <c r="A21" s="34" t="s">
        <v>53</v>
      </c>
      <c r="B21" s="35">
        <f>'[1]regio'!B151</f>
        <v>10004</v>
      </c>
      <c r="C21" s="36">
        <f t="shared" si="0"/>
        <v>9.954426953770225</v>
      </c>
      <c r="D21" s="36">
        <f>'[1]regio'!$B104/'[1]regio'!$B$110*100</f>
        <v>10.246406570841888</v>
      </c>
    </row>
    <row r="22" spans="1:4" ht="15.75">
      <c r="A22" s="37" t="s">
        <v>54</v>
      </c>
      <c r="B22" s="38">
        <f>'[1]regio'!B152</f>
        <v>38767</v>
      </c>
      <c r="C22" s="39">
        <f t="shared" si="0"/>
        <v>38.57489701287588</v>
      </c>
      <c r="D22" s="39">
        <f>'[1]regio'!$B105/'[1]regio'!$B$110*100</f>
        <v>37.890143737166326</v>
      </c>
    </row>
    <row r="23" spans="1:4" s="40" customFormat="1" ht="15.75">
      <c r="A23" s="34" t="s">
        <v>55</v>
      </c>
      <c r="B23" s="35">
        <f>'[1]regio'!B153</f>
        <v>30992</v>
      </c>
      <c r="C23" s="36">
        <f t="shared" si="0"/>
        <v>30.83842464526657</v>
      </c>
      <c r="D23" s="36">
        <f>'[1]regio'!$B106/'[1]regio'!$B$110*100</f>
        <v>30.578028747433265</v>
      </c>
    </row>
    <row r="24" spans="1:4" ht="15.75">
      <c r="A24" s="37" t="s">
        <v>56</v>
      </c>
      <c r="B24" s="38">
        <f>'[1]regio'!B154</f>
        <v>12018</v>
      </c>
      <c r="C24" s="39">
        <f t="shared" si="0"/>
        <v>11.958446934267348</v>
      </c>
      <c r="D24" s="39">
        <f>'[1]regio'!$B107/'[1]regio'!$B$110*100</f>
        <v>11.872689938398358</v>
      </c>
    </row>
    <row r="25" spans="1:4" s="40" customFormat="1" ht="15.75">
      <c r="A25" s="34" t="s">
        <v>57</v>
      </c>
      <c r="B25" s="35">
        <f>'[1]regio'!B155</f>
        <v>6245</v>
      </c>
      <c r="C25" s="36">
        <f t="shared" si="0"/>
        <v>6.214054011025095</v>
      </c>
      <c r="D25" s="36">
        <f>'[1]regio'!$B108/'[1]regio'!$B$110*100</f>
        <v>6.557494866529774</v>
      </c>
    </row>
    <row r="26" spans="1:4" ht="15.75">
      <c r="A26" s="37" t="s">
        <v>58</v>
      </c>
      <c r="B26" s="38">
        <f>'[1]regio'!B156</f>
        <v>2472</v>
      </c>
      <c r="C26" s="39">
        <f t="shared" si="0"/>
        <v>2.4597504427948813</v>
      </c>
      <c r="D26" s="39">
        <f>'[1]regio'!$B109/'[1]regio'!$B$110*100</f>
        <v>2.85523613963039</v>
      </c>
    </row>
    <row r="27" spans="1:4" s="49" customFormat="1" ht="21" customHeight="1">
      <c r="A27" s="41" t="s">
        <v>51</v>
      </c>
      <c r="B27" s="42">
        <f>SUM(B21:B26)</f>
        <v>100498</v>
      </c>
      <c r="C27" s="43">
        <f t="shared" si="0"/>
        <v>100</v>
      </c>
      <c r="D27" s="43">
        <f>SUM(D21:D26)</f>
        <v>100</v>
      </c>
    </row>
    <row r="28" spans="1:4" ht="25.5" customHeight="1">
      <c r="A28" s="45" t="s">
        <v>59</v>
      </c>
      <c r="B28" s="38"/>
      <c r="C28" s="39"/>
      <c r="D28" s="39"/>
    </row>
    <row r="29" spans="1:4" s="40" customFormat="1" ht="15.75">
      <c r="A29" s="77" t="s">
        <v>88</v>
      </c>
      <c r="B29" s="35">
        <f>'[1]regio'!B159</f>
        <v>28786</v>
      </c>
      <c r="C29" s="36">
        <f>B29/$B$11*100</f>
        <v>28.643356086688293</v>
      </c>
      <c r="D29" s="36">
        <f>'[1]regio'!$T117/'[1]regio'!$T$123*100</f>
        <v>27.155030800821358</v>
      </c>
    </row>
    <row r="30" spans="1:4" ht="15.75">
      <c r="A30" s="76" t="s">
        <v>89</v>
      </c>
      <c r="B30" s="38">
        <f>'[1]regio'!B160</f>
        <v>16467</v>
      </c>
      <c r="C30" s="39">
        <f>B30/$B$11*100</f>
        <v>16.38540070449163</v>
      </c>
      <c r="D30" s="39">
        <f>'[1]regio'!$T118/'[1]regio'!$T$123*100</f>
        <v>16.297741273100616</v>
      </c>
    </row>
    <row r="31" spans="1:4" s="40" customFormat="1" ht="15.75">
      <c r="A31" s="77" t="s">
        <v>90</v>
      </c>
      <c r="B31" s="35">
        <f>'[1]regio'!B161</f>
        <v>15728</v>
      </c>
      <c r="C31" s="36">
        <f>B31/$B$11*100</f>
        <v>15.650062687814684</v>
      </c>
      <c r="D31" s="36">
        <f>'[1]regio'!$T119/'[1]regio'!$T$123*100</f>
        <v>17.520533880903493</v>
      </c>
    </row>
    <row r="32" spans="1:4" ht="15.75">
      <c r="A32" s="76" t="s">
        <v>91</v>
      </c>
      <c r="B32" s="38">
        <f>'[1]regio'!B162</f>
        <v>16665</v>
      </c>
      <c r="C32" s="39">
        <f>B32/$B$11*100</f>
        <v>16.582419550637823</v>
      </c>
      <c r="D32" s="39">
        <f>'[1]regio'!$T120/'[1]regio'!$T$123*100</f>
        <v>19.753593429158112</v>
      </c>
    </row>
    <row r="33" spans="1:4" s="40" customFormat="1" ht="15.75">
      <c r="A33" s="77" t="s">
        <v>92</v>
      </c>
      <c r="B33" s="35">
        <f>'[1]regio'!B163</f>
        <v>22852</v>
      </c>
      <c r="C33" s="36">
        <f>B33/$B$11*100</f>
        <v>22.73876097036757</v>
      </c>
      <c r="D33" s="36">
        <f>'[1]regio'!$T121/'[1]regio'!$T$123*100</f>
        <v>19.27310061601643</v>
      </c>
    </row>
    <row r="34" spans="1:4" s="44" customFormat="1" ht="23.25" customHeight="1">
      <c r="A34" s="46" t="s">
        <v>51</v>
      </c>
      <c r="B34" s="47">
        <f>SUM(B29:B33)</f>
        <v>100498</v>
      </c>
      <c r="C34" s="48">
        <f t="shared" si="0"/>
        <v>100</v>
      </c>
      <c r="D34" s="48">
        <f>SUM(D29:D33)</f>
        <v>100</v>
      </c>
    </row>
    <row r="35" spans="1:4" ht="25.5" customHeight="1">
      <c r="A35" s="71" t="s">
        <v>74</v>
      </c>
      <c r="B35" s="72"/>
      <c r="C35" s="73"/>
      <c r="D35" s="73"/>
    </row>
    <row r="36" spans="1:4" ht="15.75">
      <c r="A36" s="74" t="s">
        <v>75</v>
      </c>
      <c r="B36" s="69">
        <f>'[1]regio'!B166</f>
        <v>17275</v>
      </c>
      <c r="C36" s="70">
        <f>B36/$B$40*100</f>
        <v>17.189396803916495</v>
      </c>
      <c r="D36" s="70">
        <f>'[1]regio'!$B125/'[1]regio'!$B$129*100</f>
        <v>15.599589322381929</v>
      </c>
    </row>
    <row r="37" spans="1:4" ht="15.75">
      <c r="A37" s="75" t="s">
        <v>76</v>
      </c>
      <c r="B37" s="35">
        <f>'[1]regio'!B167</f>
        <v>8530</v>
      </c>
      <c r="C37" s="36">
        <f>B37/$B$40*100</f>
        <v>8.487731099126352</v>
      </c>
      <c r="D37" s="36">
        <f>'[1]regio'!$B126/'[1]regio'!$B$129*100</f>
        <v>8.257700205338809</v>
      </c>
    </row>
    <row r="38" spans="1:4" ht="15.75">
      <c r="A38" s="74" t="s">
        <v>77</v>
      </c>
      <c r="B38" s="69">
        <f>'[1]regio'!B168</f>
        <v>42630</v>
      </c>
      <c r="C38" s="70">
        <f>B38/$B$40*100</f>
        <v>42.418754602081634</v>
      </c>
      <c r="D38" s="70">
        <f>'[1]regio'!$B127/'[1]regio'!$B$129*100</f>
        <v>42.044147843942504</v>
      </c>
    </row>
    <row r="39" spans="1:4" ht="15.75">
      <c r="A39" s="75" t="s">
        <v>78</v>
      </c>
      <c r="B39" s="35">
        <f>'[1]regio'!B169</f>
        <v>32063</v>
      </c>
      <c r="C39" s="36">
        <f>B39/$B$40*100</f>
        <v>31.90411749487552</v>
      </c>
      <c r="D39" s="36">
        <f>'[1]regio'!$B128/'[1]regio'!$B$129*100</f>
        <v>34.09856262833675</v>
      </c>
    </row>
    <row r="40" spans="1:4" s="44" customFormat="1" ht="22.5" customHeight="1">
      <c r="A40" s="66" t="s">
        <v>51</v>
      </c>
      <c r="B40" s="67">
        <f>SUM(B36:B39)</f>
        <v>100498</v>
      </c>
      <c r="C40" s="68">
        <f>SUM(C36:C39)</f>
        <v>100</v>
      </c>
      <c r="D40" s="68">
        <f>SUM(D36:D39)</f>
        <v>99.99999999999999</v>
      </c>
    </row>
    <row r="41" spans="3:4" ht="15.75">
      <c r="C41" s="51"/>
      <c r="D41" s="51"/>
    </row>
    <row r="42" spans="3:4" ht="15.75">
      <c r="C42" s="51">
        <f>SUM(C32:C33)</f>
        <v>39.32118052100539</v>
      </c>
      <c r="D42" s="51">
        <f>SUM(D32:D33)</f>
        <v>39.02669404517454</v>
      </c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  <row r="423" spans="3:4" ht="15.75">
      <c r="C423" s="51"/>
      <c r="D423" s="51"/>
    </row>
    <row r="424" spans="3:4" ht="15.75">
      <c r="C424" s="51"/>
      <c r="D424" s="51"/>
    </row>
    <row r="425" spans="3:4" ht="15.75">
      <c r="C425" s="51"/>
      <c r="D425" s="51"/>
    </row>
    <row r="426" spans="3:4" ht="15.75">
      <c r="C426" s="51"/>
      <c r="D426" s="51"/>
    </row>
    <row r="427" spans="3:4" ht="15.75">
      <c r="C427" s="51"/>
      <c r="D427" s="51"/>
    </row>
    <row r="428" spans="3:4" ht="15.75">
      <c r="C428" s="51"/>
      <c r="D428" s="5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4"/>
  <headerFooter alignWithMargins="0">
    <oddHeader>&amp;R&amp;"Times New Roman CE,Dőlt"3.sz. táblázat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G43" sqref="F43:G43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8.66015625" style="53" customWidth="1"/>
    <col min="4" max="4" width="18.16015625" style="53" customWidth="1"/>
    <col min="5" max="10" width="12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4" ht="15.75">
      <c r="A1" s="131" t="s">
        <v>43</v>
      </c>
      <c r="B1" s="131"/>
      <c r="C1" s="131"/>
      <c r="D1" s="131"/>
    </row>
    <row r="2" spans="1:4" ht="15.75">
      <c r="A2" s="131" t="s">
        <v>70</v>
      </c>
      <c r="B2" s="131"/>
      <c r="C2" s="131"/>
      <c r="D2" s="131"/>
    </row>
    <row r="3" spans="1:4" ht="15.75">
      <c r="A3" s="132" t="s">
        <v>81</v>
      </c>
      <c r="B3" s="133"/>
      <c r="C3" s="133"/>
      <c r="D3" s="133"/>
    </row>
    <row r="4" spans="1:4" ht="15.75">
      <c r="A4" s="54"/>
      <c r="B4" s="54"/>
      <c r="C4" s="54"/>
      <c r="D4" s="55"/>
    </row>
    <row r="5" spans="1:4" ht="28.5" customHeight="1">
      <c r="A5" s="139" t="s">
        <v>44</v>
      </c>
      <c r="B5" s="134" t="s">
        <v>45</v>
      </c>
      <c r="C5" s="137" t="s">
        <v>46</v>
      </c>
      <c r="D5" s="138"/>
    </row>
    <row r="6" spans="1:4" ht="28.5" customHeight="1">
      <c r="A6" s="140"/>
      <c r="B6" s="135"/>
      <c r="C6" s="134" t="s">
        <v>79</v>
      </c>
      <c r="D6" s="134" t="s">
        <v>47</v>
      </c>
    </row>
    <row r="7" spans="1:4" ht="36" customHeight="1">
      <c r="A7" s="141"/>
      <c r="B7" s="136"/>
      <c r="C7" s="136"/>
      <c r="D7" s="136"/>
    </row>
    <row r="8" spans="1:4" ht="24" customHeight="1">
      <c r="A8" s="56" t="s">
        <v>48</v>
      </c>
      <c r="B8" s="56"/>
      <c r="C8" s="56"/>
      <c r="D8" s="56"/>
    </row>
    <row r="9" spans="1:4" ht="15.75">
      <c r="A9" s="57" t="s">
        <v>49</v>
      </c>
      <c r="B9" s="35">
        <f>'[1]borsod'!B132</f>
        <v>35820</v>
      </c>
      <c r="C9" s="36">
        <f>B9/$B$11*100</f>
        <v>56.23587038432555</v>
      </c>
      <c r="D9" s="36">
        <f>'[1]borsod'!$B85/'[1]borsod'!$B$87*100</f>
        <v>56.67145823350902</v>
      </c>
    </row>
    <row r="10" spans="1:4" s="59" customFormat="1" ht="15.75">
      <c r="A10" s="58" t="s">
        <v>50</v>
      </c>
      <c r="B10" s="38">
        <f>'[1]borsod'!B133</f>
        <v>27876</v>
      </c>
      <c r="C10" s="39">
        <f>B10/$B$11*100</f>
        <v>43.76412961567445</v>
      </c>
      <c r="D10" s="39">
        <f>'[1]borsod'!$B86/'[1]borsod'!$B$87*100</f>
        <v>43.32854176649097</v>
      </c>
    </row>
    <row r="11" spans="1:4" s="61" customFormat="1" ht="20.25" customHeight="1">
      <c r="A11" s="60" t="s">
        <v>51</v>
      </c>
      <c r="B11" s="42">
        <f>SUM(B9:B10)</f>
        <v>63696</v>
      </c>
      <c r="C11" s="43">
        <f>B11/$B$11*100</f>
        <v>100</v>
      </c>
      <c r="D11" s="43">
        <f>SUM(D9:D10)</f>
        <v>100</v>
      </c>
    </row>
    <row r="12" spans="1:4" ht="24" customHeight="1">
      <c r="A12" s="62" t="s">
        <v>52</v>
      </c>
      <c r="B12" s="38"/>
      <c r="C12" s="39"/>
      <c r="D12" s="39"/>
    </row>
    <row r="13" spans="1:5" s="59" customFormat="1" ht="15.75">
      <c r="A13" s="57" t="s">
        <v>82</v>
      </c>
      <c r="B13" s="35">
        <f>'[1]borsod'!B143</f>
        <v>3545</v>
      </c>
      <c r="C13" s="36">
        <f aca="true" t="shared" si="0" ref="C13:C19">B13/$B$11*100</f>
        <v>5.565498618437578</v>
      </c>
      <c r="D13" s="36">
        <f>'[1]borsod'!$AD83/'[1]borsod'!$AD$89*100</f>
        <v>6.05813767768727</v>
      </c>
      <c r="E13" s="64"/>
    </row>
    <row r="14" spans="1:4" ht="15.75">
      <c r="A14" s="58" t="s">
        <v>83</v>
      </c>
      <c r="B14" s="38">
        <f>'[1]borsod'!B144</f>
        <v>9113</v>
      </c>
      <c r="C14" s="39">
        <f t="shared" si="0"/>
        <v>14.307020849032906</v>
      </c>
      <c r="D14" s="39">
        <f>'[1]borsod'!$AD84/'[1]borsod'!$AD$89*100</f>
        <v>14.612681680242773</v>
      </c>
    </row>
    <row r="15" spans="1:4" s="59" customFormat="1" ht="15.75">
      <c r="A15" s="57" t="s">
        <v>84</v>
      </c>
      <c r="B15" s="35">
        <f>'[1]borsod'!B145</f>
        <v>17062</v>
      </c>
      <c r="C15" s="36">
        <f t="shared" si="0"/>
        <v>26.786611404169808</v>
      </c>
      <c r="D15" s="36">
        <f>'[1]borsod'!$AD85/'[1]borsod'!$AD$89*100</f>
        <v>27.17616994090401</v>
      </c>
    </row>
    <row r="16" spans="1:4" ht="15.75">
      <c r="A16" s="58" t="s">
        <v>85</v>
      </c>
      <c r="B16" s="38">
        <f>'[1]borsod'!B146</f>
        <v>16293</v>
      </c>
      <c r="C16" s="39">
        <f t="shared" si="0"/>
        <v>25.5793142426526</v>
      </c>
      <c r="D16" s="39">
        <f>'[1]borsod'!$AD86/'[1]borsod'!$AD$89*100</f>
        <v>25.090241175531062</v>
      </c>
    </row>
    <row r="17" spans="1:4" s="59" customFormat="1" ht="15.75">
      <c r="A17" s="57" t="s">
        <v>86</v>
      </c>
      <c r="B17" s="35">
        <f>'[1]borsod'!B147</f>
        <v>14469</v>
      </c>
      <c r="C17" s="36">
        <f t="shared" si="0"/>
        <v>22.715712132629992</v>
      </c>
      <c r="D17" s="36">
        <f>'[1]borsod'!$AD87/'[1]borsod'!$AD$89*100</f>
        <v>22.349464941702603</v>
      </c>
    </row>
    <row r="18" spans="1:4" ht="15.75">
      <c r="A18" s="58" t="s">
        <v>87</v>
      </c>
      <c r="B18" s="38">
        <f>'[1]borsod'!B148</f>
        <v>3214</v>
      </c>
      <c r="C18" s="39">
        <f t="shared" si="0"/>
        <v>5.045842753077117</v>
      </c>
      <c r="D18" s="39">
        <f>'[1]borsod'!$AD88/'[1]borsod'!$AD$89*100</f>
        <v>4.713304583932279</v>
      </c>
    </row>
    <row r="19" spans="1:4" s="63" customFormat="1" ht="22.5" customHeight="1">
      <c r="A19" s="60" t="s">
        <v>51</v>
      </c>
      <c r="B19" s="42">
        <f>SUM(B13:B18)</f>
        <v>63696</v>
      </c>
      <c r="C19" s="43">
        <f t="shared" si="0"/>
        <v>100</v>
      </c>
      <c r="D19" s="43">
        <f>SUM(D13:D18)</f>
        <v>100.00000000000001</v>
      </c>
    </row>
    <row r="20" spans="1:4" ht="23.25" customHeight="1">
      <c r="A20" s="62" t="s">
        <v>72</v>
      </c>
      <c r="B20" s="38"/>
      <c r="C20" s="39"/>
      <c r="D20" s="39"/>
    </row>
    <row r="21" spans="1:4" s="59" customFormat="1" ht="15.75">
      <c r="A21" s="57" t="s">
        <v>53</v>
      </c>
      <c r="B21" s="35">
        <f>'[1]borsod'!B151</f>
        <v>6792</v>
      </c>
      <c r="C21" s="36">
        <f aca="true" t="shared" si="1" ref="C21:C27">B21/$B$11*100</f>
        <v>10.663149962321025</v>
      </c>
      <c r="D21" s="36">
        <f>'[1]borsod'!$B104/'[1]borsod'!$B$110*100</f>
        <v>10.736304104775595</v>
      </c>
    </row>
    <row r="22" spans="1:4" ht="15.75">
      <c r="A22" s="58" t="s">
        <v>54</v>
      </c>
      <c r="B22" s="38">
        <f>'[1]borsod'!B152</f>
        <v>24675</v>
      </c>
      <c r="C22" s="39">
        <f t="shared" si="1"/>
        <v>38.73869630746044</v>
      </c>
      <c r="D22" s="39">
        <f>'[1]borsod'!$B105/'[1]borsod'!$B$110*100</f>
        <v>38.029068838843635</v>
      </c>
    </row>
    <row r="23" spans="1:4" s="59" customFormat="1" ht="15.75">
      <c r="A23" s="57" t="s">
        <v>55</v>
      </c>
      <c r="B23" s="35">
        <f>'[1]borsod'!B153</f>
        <v>19807</v>
      </c>
      <c r="C23" s="36">
        <f t="shared" si="1"/>
        <v>31.09614418487817</v>
      </c>
      <c r="D23" s="36">
        <f>'[1]borsod'!$B106/'[1]borsod'!$B$110*100</f>
        <v>30.975882446893465</v>
      </c>
    </row>
    <row r="24" spans="1:4" ht="15.75">
      <c r="A24" s="58" t="s">
        <v>56</v>
      </c>
      <c r="B24" s="38">
        <f>'[1]borsod'!B154</f>
        <v>7077</v>
      </c>
      <c r="C24" s="39">
        <f t="shared" si="1"/>
        <v>11.110587792012057</v>
      </c>
      <c r="D24" s="39">
        <f>'[1]borsod'!$B107/'[1]borsod'!$B$110*100</f>
        <v>11.223446733748602</v>
      </c>
    </row>
    <row r="25" spans="1:4" s="59" customFormat="1" ht="15.75">
      <c r="A25" s="57" t="s">
        <v>57</v>
      </c>
      <c r="B25" s="35">
        <f>'[1]borsod'!B155</f>
        <v>3892</v>
      </c>
      <c r="C25" s="36">
        <f t="shared" si="1"/>
        <v>6.110273800552625</v>
      </c>
      <c r="D25" s="36">
        <f>'[1]borsod'!$B108/'[1]borsod'!$B$110*100</f>
        <v>6.393547356652292</v>
      </c>
    </row>
    <row r="26" spans="1:4" ht="15.75">
      <c r="A26" s="58" t="s">
        <v>58</v>
      </c>
      <c r="B26" s="38">
        <f>'[1]borsod'!B156</f>
        <v>1453</v>
      </c>
      <c r="C26" s="39">
        <f t="shared" si="1"/>
        <v>2.2811479527756844</v>
      </c>
      <c r="D26" s="39">
        <f>'[1]borsod'!$B109/'[1]borsod'!$B$110*100</f>
        <v>2.6417505190864077</v>
      </c>
    </row>
    <row r="27" spans="1:4" s="63" customFormat="1" ht="21" customHeight="1">
      <c r="A27" s="60" t="s">
        <v>51</v>
      </c>
      <c r="B27" s="42">
        <f>SUM(B21:B26)</f>
        <v>63696</v>
      </c>
      <c r="C27" s="43">
        <f t="shared" si="1"/>
        <v>100</v>
      </c>
      <c r="D27" s="43">
        <f>SUM(D21:D26)</f>
        <v>100</v>
      </c>
    </row>
    <row r="28" spans="1:4" ht="25.5" customHeight="1">
      <c r="A28" s="62" t="s">
        <v>59</v>
      </c>
      <c r="B28" s="38"/>
      <c r="C28" s="39"/>
      <c r="D28" s="39"/>
    </row>
    <row r="29" spans="1:4" ht="15.75">
      <c r="A29" s="77" t="s">
        <v>88</v>
      </c>
      <c r="B29" s="35">
        <f>'[1]borsod'!B159</f>
        <v>16524</v>
      </c>
      <c r="C29" s="36">
        <f aca="true" t="shared" si="2" ref="C29:C38">B29/$B$11*100</f>
        <v>25.941974378296912</v>
      </c>
      <c r="D29" s="36">
        <f>'[1]borsod'!$Q117/'[1]borsod'!$Q$123*100</f>
        <v>25.37613799712506</v>
      </c>
    </row>
    <row r="30" spans="1:4" ht="15.75">
      <c r="A30" s="76" t="s">
        <v>89</v>
      </c>
      <c r="B30" s="38">
        <f>'[1]borsod'!B160</f>
        <v>10032</v>
      </c>
      <c r="C30" s="39">
        <f t="shared" si="2"/>
        <v>15.749811605124343</v>
      </c>
      <c r="D30" s="39">
        <f>'[1]borsod'!$Q118/'[1]borsod'!$Q$123*100</f>
        <v>15.454400255550233</v>
      </c>
    </row>
    <row r="31" spans="1:4" ht="15.75">
      <c r="A31" s="77" t="s">
        <v>90</v>
      </c>
      <c r="B31" s="35">
        <f>'[1]borsod'!B161</f>
        <v>10003</v>
      </c>
      <c r="C31" s="36">
        <f t="shared" si="2"/>
        <v>15.704282843506656</v>
      </c>
      <c r="D31" s="36">
        <f>'[1]borsod'!$Q119/'[1]borsod'!$Q$123*100</f>
        <v>17.37581855933557</v>
      </c>
    </row>
    <row r="32" spans="1:4" ht="15.75">
      <c r="A32" s="76" t="s">
        <v>91</v>
      </c>
      <c r="B32" s="38">
        <f>'[1]borsod'!B162</f>
        <v>10958</v>
      </c>
      <c r="C32" s="39">
        <f t="shared" si="2"/>
        <v>17.203592062295904</v>
      </c>
      <c r="D32" s="39">
        <f>'[1]borsod'!$Q120/'[1]borsod'!$Q$123*100</f>
        <v>20.255550231592398</v>
      </c>
    </row>
    <row r="33" spans="1:4" s="59" customFormat="1" ht="15.75">
      <c r="A33" s="77" t="s">
        <v>92</v>
      </c>
      <c r="B33" s="35">
        <f>'[1]borsod'!B163</f>
        <v>16179</v>
      </c>
      <c r="C33" s="36">
        <f t="shared" si="2"/>
        <v>25.400339110776187</v>
      </c>
      <c r="D33" s="36">
        <f>'[1]borsod'!$Q121/'[1]borsod'!$Q$123*100</f>
        <v>21.538092956396742</v>
      </c>
    </row>
    <row r="34" spans="1:4" s="61" customFormat="1" ht="22.5" customHeight="1">
      <c r="A34" s="46" t="s">
        <v>51</v>
      </c>
      <c r="B34" s="47">
        <f>SUM(B29:B33)</f>
        <v>63696</v>
      </c>
      <c r="C34" s="48">
        <f t="shared" si="2"/>
        <v>100</v>
      </c>
      <c r="D34" s="48">
        <f>SUM(D29:D33)</f>
        <v>100</v>
      </c>
    </row>
    <row r="35" spans="1:4" ht="25.5" customHeight="1">
      <c r="A35" s="71" t="s">
        <v>74</v>
      </c>
      <c r="B35" s="72"/>
      <c r="C35" s="73"/>
      <c r="D35" s="73"/>
    </row>
    <row r="36" spans="1:4" ht="15.75">
      <c r="A36" s="74" t="s">
        <v>75</v>
      </c>
      <c r="B36" s="69">
        <f>'[1]borsod'!B166</f>
        <v>9061</v>
      </c>
      <c r="C36" s="39">
        <f t="shared" si="2"/>
        <v>14.225383069580507</v>
      </c>
      <c r="D36" s="70">
        <f>'[1]borsod'!$B125/'[1]borsod'!$B$129*100</f>
        <v>13.275834531225044</v>
      </c>
    </row>
    <row r="37" spans="1:4" ht="15.75">
      <c r="A37" s="75" t="s">
        <v>76</v>
      </c>
      <c r="B37" s="35">
        <f>'[1]borsod'!B167</f>
        <v>4885</v>
      </c>
      <c r="C37" s="36">
        <f>B37/$B$11*100</f>
        <v>7.669241396634012</v>
      </c>
      <c r="D37" s="36">
        <f>'[1]borsod'!$B126/'[1]borsod'!$B$129*100</f>
        <v>7.398179204599904</v>
      </c>
    </row>
    <row r="38" spans="1:4" ht="15.75">
      <c r="A38" s="74" t="s">
        <v>77</v>
      </c>
      <c r="B38" s="69">
        <f>'[1]borsod'!B168</f>
        <v>29922</v>
      </c>
      <c r="C38" s="39">
        <f t="shared" si="2"/>
        <v>46.976262245666916</v>
      </c>
      <c r="D38" s="70">
        <f>'[1]borsod'!$B127/'[1]borsod'!$B$129*100</f>
        <v>45.98626417505191</v>
      </c>
    </row>
    <row r="39" spans="1:4" ht="15.75">
      <c r="A39" s="75" t="s">
        <v>78</v>
      </c>
      <c r="B39" s="35">
        <f>'[1]borsod'!B169</f>
        <v>19828</v>
      </c>
      <c r="C39" s="36">
        <f>B39/$B$11*100</f>
        <v>31.129113288118564</v>
      </c>
      <c r="D39" s="36">
        <f>'[1]borsod'!$B128/'[1]borsod'!$B$129*100</f>
        <v>33.33972208912314</v>
      </c>
    </row>
    <row r="40" spans="1:4" ht="15.75">
      <c r="A40" s="66" t="s">
        <v>51</v>
      </c>
      <c r="B40" s="67">
        <f>SUM(B36:B39)</f>
        <v>63696</v>
      </c>
      <c r="C40" s="68">
        <f>SUM(C36:C39)</f>
        <v>100</v>
      </c>
      <c r="D40" s="68">
        <f>SUM(D36:D39)</f>
        <v>100</v>
      </c>
    </row>
    <row r="41" spans="3:4" ht="15.75">
      <c r="C41" s="65"/>
      <c r="D41" s="65"/>
    </row>
    <row r="42" spans="3:4" ht="15.75">
      <c r="C42" s="65"/>
      <c r="D42" s="65"/>
    </row>
    <row r="43" spans="3:4" ht="15.75">
      <c r="C43" s="65"/>
      <c r="D43" s="65"/>
    </row>
    <row r="44" spans="3:4" ht="15.75">
      <c r="C44" s="65"/>
      <c r="D44" s="65"/>
    </row>
    <row r="45" spans="3:4" ht="15.75">
      <c r="C45" s="65"/>
      <c r="D45" s="65"/>
    </row>
    <row r="46" spans="3:4" ht="15.75">
      <c r="C46" s="65"/>
      <c r="D46" s="65"/>
    </row>
    <row r="47" spans="3:4" ht="15.75">
      <c r="C47" s="65"/>
      <c r="D47" s="65"/>
    </row>
    <row r="48" spans="3:4" ht="15.75">
      <c r="C48" s="65"/>
      <c r="D48" s="65"/>
    </row>
    <row r="49" spans="3:4" ht="15.75">
      <c r="C49" s="65"/>
      <c r="D49" s="65"/>
    </row>
    <row r="50" spans="3:4" ht="15.75">
      <c r="C50" s="65"/>
      <c r="D50" s="65"/>
    </row>
    <row r="51" spans="3:4" ht="15.75">
      <c r="C51" s="65"/>
      <c r="D51" s="65"/>
    </row>
    <row r="52" spans="3:4" ht="15.75">
      <c r="C52" s="65"/>
      <c r="D52" s="65"/>
    </row>
    <row r="53" spans="3:4" ht="15.75">
      <c r="C53" s="65"/>
      <c r="D53" s="65"/>
    </row>
    <row r="54" spans="3:4" ht="15.75">
      <c r="C54" s="65"/>
      <c r="D54" s="65"/>
    </row>
    <row r="55" spans="3:4" ht="15.75">
      <c r="C55" s="65"/>
      <c r="D55" s="65"/>
    </row>
    <row r="56" spans="3:4" ht="15.75">
      <c r="C56" s="65"/>
      <c r="D56" s="65"/>
    </row>
    <row r="57" spans="3:4" ht="15.75">
      <c r="C57" s="65"/>
      <c r="D57" s="65"/>
    </row>
    <row r="58" spans="3:4" ht="15.75">
      <c r="C58" s="65"/>
      <c r="D58" s="65"/>
    </row>
    <row r="59" spans="3:4" ht="15.75">
      <c r="C59" s="65"/>
      <c r="D59" s="65"/>
    </row>
    <row r="60" spans="3:4" ht="15.75">
      <c r="C60" s="65"/>
      <c r="D60" s="65"/>
    </row>
    <row r="61" spans="3:4" ht="15.75">
      <c r="C61" s="65"/>
      <c r="D61" s="65"/>
    </row>
    <row r="62" spans="3:4" ht="15.75">
      <c r="C62" s="65"/>
      <c r="D62" s="65"/>
    </row>
    <row r="63" spans="3:4" ht="15.75">
      <c r="C63" s="65"/>
      <c r="D63" s="65"/>
    </row>
    <row r="64" spans="3:4" ht="15.75">
      <c r="C64" s="65"/>
      <c r="D64" s="65"/>
    </row>
    <row r="65" spans="3:4" ht="15.75">
      <c r="C65" s="65"/>
      <c r="D65" s="65"/>
    </row>
    <row r="66" spans="3:4" ht="15.75">
      <c r="C66" s="65"/>
      <c r="D66" s="65"/>
    </row>
    <row r="67" spans="3:4" ht="15.75">
      <c r="C67" s="65"/>
      <c r="D67" s="65"/>
    </row>
    <row r="68" spans="3:4" ht="15.75">
      <c r="C68" s="65"/>
      <c r="D68" s="65"/>
    </row>
    <row r="69" spans="3:4" ht="15.75">
      <c r="C69" s="65"/>
      <c r="D69" s="65"/>
    </row>
    <row r="70" spans="3:4" ht="15.75">
      <c r="C70" s="65"/>
      <c r="D70" s="65"/>
    </row>
    <row r="71" spans="3:4" ht="15.75">
      <c r="C71" s="65"/>
      <c r="D71" s="65"/>
    </row>
    <row r="72" spans="3:4" ht="15.75">
      <c r="C72" s="65"/>
      <c r="D72" s="65"/>
    </row>
    <row r="73" spans="3:4" ht="15.75">
      <c r="C73" s="65"/>
      <c r="D73" s="65"/>
    </row>
    <row r="74" spans="3:4" ht="15.75">
      <c r="C74" s="65"/>
      <c r="D74" s="65"/>
    </row>
    <row r="75" spans="3:4" ht="15.75">
      <c r="C75" s="65"/>
      <c r="D75" s="65"/>
    </row>
    <row r="76" spans="3:4" ht="15.75">
      <c r="C76" s="65"/>
      <c r="D76" s="65"/>
    </row>
    <row r="77" spans="3:4" ht="15.75">
      <c r="C77" s="65"/>
      <c r="D77" s="65"/>
    </row>
    <row r="78" spans="3:4" ht="15.75">
      <c r="C78" s="65"/>
      <c r="D78" s="65"/>
    </row>
    <row r="79" spans="3:4" ht="15.75">
      <c r="C79" s="65"/>
      <c r="D79" s="65"/>
    </row>
    <row r="80" spans="3:4" ht="15.75">
      <c r="C80" s="65"/>
      <c r="D80" s="65"/>
    </row>
    <row r="81" spans="3:4" ht="15.75">
      <c r="C81" s="65"/>
      <c r="D81" s="65"/>
    </row>
    <row r="82" spans="3:4" ht="15.75">
      <c r="C82" s="65"/>
      <c r="D82" s="65"/>
    </row>
    <row r="83" spans="3:4" ht="15.75">
      <c r="C83" s="65"/>
      <c r="D83" s="65"/>
    </row>
    <row r="84" spans="3:4" ht="15.75">
      <c r="C84" s="65"/>
      <c r="D84" s="65"/>
    </row>
    <row r="85" spans="3:4" ht="15.75">
      <c r="C85" s="65"/>
      <c r="D85" s="65"/>
    </row>
    <row r="86" spans="3:4" ht="15.75">
      <c r="C86" s="65"/>
      <c r="D86" s="65"/>
    </row>
    <row r="87" spans="3:4" ht="15.75">
      <c r="C87" s="65"/>
      <c r="D87" s="65"/>
    </row>
    <row r="88" spans="3:4" ht="15.75">
      <c r="C88" s="65"/>
      <c r="D88" s="65"/>
    </row>
    <row r="89" spans="3:4" ht="15.75">
      <c r="C89" s="65"/>
      <c r="D89" s="65"/>
    </row>
    <row r="90" spans="3:4" ht="15.75">
      <c r="C90" s="65"/>
      <c r="D90" s="65"/>
    </row>
    <row r="91" spans="3:4" ht="15.75">
      <c r="C91" s="65"/>
      <c r="D91" s="65"/>
    </row>
    <row r="92" spans="3:4" ht="15.75">
      <c r="C92" s="65"/>
      <c r="D92" s="65"/>
    </row>
    <row r="93" spans="3:4" ht="15.75">
      <c r="C93" s="65"/>
      <c r="D93" s="65"/>
    </row>
    <row r="94" spans="3:4" ht="15.75">
      <c r="C94" s="65"/>
      <c r="D94" s="65"/>
    </row>
    <row r="95" spans="3:4" ht="15.75">
      <c r="C95" s="65"/>
      <c r="D95" s="65"/>
    </row>
    <row r="96" spans="3:4" ht="15.75">
      <c r="C96" s="65"/>
      <c r="D96" s="65"/>
    </row>
    <row r="97" spans="3:4" ht="15.75">
      <c r="C97" s="65"/>
      <c r="D97" s="65"/>
    </row>
    <row r="98" spans="3:4" ht="15.75">
      <c r="C98" s="65"/>
      <c r="D98" s="65"/>
    </row>
    <row r="99" spans="3:4" ht="15.75">
      <c r="C99" s="65"/>
      <c r="D99" s="65"/>
    </row>
    <row r="100" spans="3:4" ht="15.75">
      <c r="C100" s="65"/>
      <c r="D100" s="65"/>
    </row>
    <row r="101" spans="3:4" ht="15.75">
      <c r="C101" s="65"/>
      <c r="D101" s="65"/>
    </row>
    <row r="102" spans="3:4" ht="15.75">
      <c r="C102" s="65"/>
      <c r="D102" s="65"/>
    </row>
    <row r="103" spans="3:4" ht="15.75">
      <c r="C103" s="65"/>
      <c r="D103" s="65"/>
    </row>
    <row r="104" spans="3:4" ht="15.75">
      <c r="C104" s="65"/>
      <c r="D104" s="65"/>
    </row>
    <row r="105" spans="3:4" ht="15.75">
      <c r="C105" s="65"/>
      <c r="D105" s="65"/>
    </row>
    <row r="106" spans="3:4" ht="15.75">
      <c r="C106" s="65"/>
      <c r="D106" s="65"/>
    </row>
    <row r="107" spans="3:4" ht="15.75">
      <c r="C107" s="65"/>
      <c r="D107" s="65"/>
    </row>
    <row r="108" spans="3:4" ht="15.75">
      <c r="C108" s="65"/>
      <c r="D108" s="65"/>
    </row>
    <row r="109" spans="3:4" ht="15.75">
      <c r="C109" s="65"/>
      <c r="D109" s="65"/>
    </row>
    <row r="110" spans="3:4" ht="15.75">
      <c r="C110" s="65"/>
      <c r="D110" s="65"/>
    </row>
    <row r="111" spans="3:4" ht="15.75">
      <c r="C111" s="65"/>
      <c r="D111" s="65"/>
    </row>
    <row r="112" spans="3:4" ht="15.75">
      <c r="C112" s="65"/>
      <c r="D112" s="65"/>
    </row>
    <row r="113" spans="3:4" ht="15.75">
      <c r="C113" s="65"/>
      <c r="D113" s="65"/>
    </row>
    <row r="114" spans="3:4" ht="15.75">
      <c r="C114" s="65"/>
      <c r="D114" s="65"/>
    </row>
    <row r="115" spans="3:4" ht="15.75">
      <c r="C115" s="65"/>
      <c r="D115" s="65"/>
    </row>
    <row r="116" spans="3:4" ht="15.75">
      <c r="C116" s="65"/>
      <c r="D116" s="65"/>
    </row>
    <row r="117" spans="3:4" ht="15.75">
      <c r="C117" s="65"/>
      <c r="D117" s="65"/>
    </row>
    <row r="118" spans="3:4" ht="15.75">
      <c r="C118" s="65"/>
      <c r="D118" s="65"/>
    </row>
    <row r="119" spans="3:4" ht="15.75">
      <c r="C119" s="65"/>
      <c r="D119" s="65"/>
    </row>
    <row r="120" spans="3:4" ht="15.75">
      <c r="C120" s="65"/>
      <c r="D120" s="65"/>
    </row>
    <row r="121" spans="3:4" ht="15.75">
      <c r="C121" s="65"/>
      <c r="D121" s="65"/>
    </row>
    <row r="122" spans="3:4" ht="15.75">
      <c r="C122" s="65"/>
      <c r="D122" s="65"/>
    </row>
    <row r="123" spans="3:4" ht="15.75">
      <c r="C123" s="65"/>
      <c r="D123" s="65"/>
    </row>
    <row r="124" spans="3:4" ht="15.75">
      <c r="C124" s="65"/>
      <c r="D124" s="65"/>
    </row>
    <row r="125" spans="3:4" ht="15.75">
      <c r="C125" s="65"/>
      <c r="D125" s="65"/>
    </row>
    <row r="126" spans="3:4" ht="15.75">
      <c r="C126" s="65"/>
      <c r="D126" s="65"/>
    </row>
    <row r="127" spans="3:4" ht="15.75">
      <c r="C127" s="65"/>
      <c r="D127" s="65"/>
    </row>
    <row r="128" spans="3:4" ht="15.75">
      <c r="C128" s="65"/>
      <c r="D128" s="65"/>
    </row>
    <row r="129" spans="3:4" ht="15.75">
      <c r="C129" s="65"/>
      <c r="D129" s="65"/>
    </row>
    <row r="130" spans="3:4" ht="15.75">
      <c r="C130" s="65"/>
      <c r="D130" s="65"/>
    </row>
    <row r="131" spans="3:4" ht="15.75">
      <c r="C131" s="65"/>
      <c r="D131" s="65"/>
    </row>
    <row r="132" spans="3:4" ht="15.75">
      <c r="C132" s="65"/>
      <c r="D132" s="65"/>
    </row>
    <row r="133" spans="3:4" ht="15.75">
      <c r="C133" s="65"/>
      <c r="D133" s="65"/>
    </row>
    <row r="134" spans="3:4" ht="15.75">
      <c r="C134" s="65"/>
      <c r="D134" s="65"/>
    </row>
    <row r="135" spans="3:4" ht="15.75">
      <c r="C135" s="65"/>
      <c r="D135" s="65"/>
    </row>
    <row r="136" spans="3:4" ht="15.75">
      <c r="C136" s="65"/>
      <c r="D136" s="65"/>
    </row>
    <row r="137" spans="3:4" ht="15.75">
      <c r="C137" s="65"/>
      <c r="D137" s="65"/>
    </row>
    <row r="138" spans="3:4" ht="15.75">
      <c r="C138" s="65"/>
      <c r="D138" s="65"/>
    </row>
    <row r="139" spans="3:4" ht="15.75">
      <c r="C139" s="65"/>
      <c r="D139" s="65"/>
    </row>
    <row r="140" spans="3:4" ht="15.75">
      <c r="C140" s="65"/>
      <c r="D140" s="65"/>
    </row>
    <row r="141" spans="3:4" ht="15.75">
      <c r="C141" s="65"/>
      <c r="D141" s="65"/>
    </row>
    <row r="142" spans="3:4" ht="15.75">
      <c r="C142" s="65"/>
      <c r="D142" s="65"/>
    </row>
    <row r="143" spans="3:4" ht="15.75">
      <c r="C143" s="65"/>
      <c r="D143" s="65"/>
    </row>
    <row r="144" spans="3:4" ht="15.75">
      <c r="C144" s="65"/>
      <c r="D144" s="65"/>
    </row>
    <row r="145" spans="3:4" ht="15.75">
      <c r="C145" s="65"/>
      <c r="D145" s="65"/>
    </row>
    <row r="146" spans="3:4" ht="15.75">
      <c r="C146" s="65"/>
      <c r="D146" s="65"/>
    </row>
    <row r="147" spans="3:4" ht="15.75">
      <c r="C147" s="65"/>
      <c r="D147" s="65"/>
    </row>
    <row r="148" spans="3:4" ht="15.75">
      <c r="C148" s="65"/>
      <c r="D148" s="65"/>
    </row>
    <row r="149" spans="3:4" ht="15.75">
      <c r="C149" s="65"/>
      <c r="D149" s="65"/>
    </row>
    <row r="150" spans="3:4" ht="15.75">
      <c r="C150" s="65"/>
      <c r="D150" s="65"/>
    </row>
    <row r="151" spans="3:4" ht="15.75">
      <c r="C151" s="65"/>
      <c r="D151" s="65"/>
    </row>
    <row r="152" spans="3:4" ht="15.75">
      <c r="C152" s="65"/>
      <c r="D152" s="65"/>
    </row>
    <row r="153" spans="3:4" ht="15.75">
      <c r="C153" s="65"/>
      <c r="D153" s="65"/>
    </row>
    <row r="154" spans="3:4" ht="15.75">
      <c r="C154" s="65"/>
      <c r="D154" s="65"/>
    </row>
    <row r="155" spans="3:4" ht="15.75">
      <c r="C155" s="65"/>
      <c r="D155" s="65"/>
    </row>
    <row r="156" spans="3:4" ht="15.75">
      <c r="C156" s="65"/>
      <c r="D156" s="65"/>
    </row>
    <row r="157" spans="3:4" ht="15.75">
      <c r="C157" s="65"/>
      <c r="D157" s="65"/>
    </row>
    <row r="158" spans="3:4" ht="15.75">
      <c r="C158" s="65"/>
      <c r="D158" s="65"/>
    </row>
    <row r="159" spans="3:4" ht="15.75">
      <c r="C159" s="65"/>
      <c r="D159" s="65"/>
    </row>
    <row r="160" spans="3:4" ht="15.75">
      <c r="C160" s="65"/>
      <c r="D160" s="65"/>
    </row>
    <row r="161" spans="3:4" ht="15.75">
      <c r="C161" s="65"/>
      <c r="D161" s="65"/>
    </row>
    <row r="162" spans="3:4" ht="15.75">
      <c r="C162" s="65"/>
      <c r="D162" s="65"/>
    </row>
    <row r="163" spans="3:4" ht="15.75">
      <c r="C163" s="65"/>
      <c r="D163" s="65"/>
    </row>
    <row r="164" spans="3:4" ht="15.75">
      <c r="C164" s="65"/>
      <c r="D164" s="65"/>
    </row>
    <row r="165" spans="3:4" ht="15.75">
      <c r="C165" s="65"/>
      <c r="D165" s="65"/>
    </row>
    <row r="166" spans="3:4" ht="15.75">
      <c r="C166" s="65"/>
      <c r="D166" s="65"/>
    </row>
    <row r="167" spans="3:4" ht="15.75">
      <c r="C167" s="65"/>
      <c r="D167" s="65"/>
    </row>
    <row r="168" spans="3:4" ht="15.75">
      <c r="C168" s="65"/>
      <c r="D168" s="65"/>
    </row>
    <row r="169" spans="3:4" ht="15.75">
      <c r="C169" s="65"/>
      <c r="D169" s="65"/>
    </row>
    <row r="170" spans="3:4" ht="15.75">
      <c r="C170" s="65"/>
      <c r="D170" s="65"/>
    </row>
    <row r="171" spans="3:4" ht="15.75">
      <c r="C171" s="65"/>
      <c r="D171" s="65"/>
    </row>
    <row r="172" spans="3:4" ht="15.75">
      <c r="C172" s="65"/>
      <c r="D172" s="65"/>
    </row>
    <row r="173" spans="3:4" ht="15.75">
      <c r="C173" s="65"/>
      <c r="D173" s="65"/>
    </row>
    <row r="174" spans="3:4" ht="15.75">
      <c r="C174" s="65"/>
      <c r="D174" s="65"/>
    </row>
    <row r="175" spans="3:4" ht="15.75">
      <c r="C175" s="65"/>
      <c r="D175" s="65"/>
    </row>
    <row r="176" spans="3:4" ht="15.75">
      <c r="C176" s="65"/>
      <c r="D176" s="65"/>
    </row>
    <row r="177" spans="3:4" ht="15.75">
      <c r="C177" s="65"/>
      <c r="D177" s="65"/>
    </row>
    <row r="178" spans="3:4" ht="15.75">
      <c r="C178" s="65"/>
      <c r="D178" s="65"/>
    </row>
    <row r="179" spans="3:4" ht="15.75">
      <c r="C179" s="65"/>
      <c r="D179" s="65"/>
    </row>
    <row r="180" spans="3:4" ht="15.75">
      <c r="C180" s="65"/>
      <c r="D180" s="65"/>
    </row>
    <row r="181" spans="3:4" ht="15.75">
      <c r="C181" s="65"/>
      <c r="D181" s="65"/>
    </row>
    <row r="182" spans="3:4" ht="15.75">
      <c r="C182" s="65"/>
      <c r="D182" s="65"/>
    </row>
    <row r="183" spans="3:4" ht="15.75">
      <c r="C183" s="65"/>
      <c r="D183" s="65"/>
    </row>
    <row r="184" spans="3:4" ht="15.75">
      <c r="C184" s="65"/>
      <c r="D184" s="65"/>
    </row>
    <row r="185" spans="3:4" ht="15.75">
      <c r="C185" s="65"/>
      <c r="D185" s="65"/>
    </row>
    <row r="186" spans="3:4" ht="15.75">
      <c r="C186" s="65"/>
      <c r="D186" s="65"/>
    </row>
    <row r="187" spans="3:4" ht="15.75">
      <c r="C187" s="65"/>
      <c r="D187" s="65"/>
    </row>
    <row r="188" spans="3:4" ht="15.75">
      <c r="C188" s="65"/>
      <c r="D188" s="65"/>
    </row>
    <row r="189" spans="3:4" ht="15.75">
      <c r="C189" s="65"/>
      <c r="D189" s="65"/>
    </row>
    <row r="190" spans="3:4" ht="15.75">
      <c r="C190" s="65"/>
      <c r="D190" s="65"/>
    </row>
    <row r="191" spans="3:4" ht="15.75">
      <c r="C191" s="65"/>
      <c r="D191" s="65"/>
    </row>
    <row r="192" spans="3:4" ht="15.75">
      <c r="C192" s="65"/>
      <c r="D192" s="65"/>
    </row>
    <row r="193" spans="3:4" ht="15.75">
      <c r="C193" s="65"/>
      <c r="D193" s="65"/>
    </row>
    <row r="194" spans="3:4" ht="15.75">
      <c r="C194" s="65"/>
      <c r="D194" s="65"/>
    </row>
    <row r="195" spans="3:4" ht="15.75">
      <c r="C195" s="65"/>
      <c r="D195" s="65"/>
    </row>
    <row r="196" spans="3:4" ht="15.75">
      <c r="C196" s="65"/>
      <c r="D196" s="65"/>
    </row>
    <row r="197" spans="3:4" ht="15.75">
      <c r="C197" s="65"/>
      <c r="D197" s="65"/>
    </row>
    <row r="198" spans="3:4" ht="15.75">
      <c r="C198" s="65"/>
      <c r="D198" s="65"/>
    </row>
    <row r="199" spans="3:4" ht="15.75">
      <c r="C199" s="65"/>
      <c r="D199" s="65"/>
    </row>
    <row r="200" spans="3:4" ht="15.75">
      <c r="C200" s="65"/>
      <c r="D200" s="65"/>
    </row>
    <row r="201" spans="3:4" ht="15.75">
      <c r="C201" s="65"/>
      <c r="D201" s="65"/>
    </row>
    <row r="202" spans="3:4" ht="15.75">
      <c r="C202" s="65"/>
      <c r="D202" s="65"/>
    </row>
    <row r="203" spans="3:4" ht="15.75">
      <c r="C203" s="65"/>
      <c r="D203" s="65"/>
    </row>
    <row r="204" spans="3:4" ht="15.75">
      <c r="C204" s="65"/>
      <c r="D204" s="65"/>
    </row>
    <row r="205" spans="3:4" ht="15.75">
      <c r="C205" s="65"/>
      <c r="D205" s="65"/>
    </row>
    <row r="206" spans="3:4" ht="15.75">
      <c r="C206" s="65"/>
      <c r="D206" s="65"/>
    </row>
    <row r="207" spans="3:4" ht="15.75">
      <c r="C207" s="65"/>
      <c r="D207" s="65"/>
    </row>
    <row r="208" spans="3:4" ht="15.75">
      <c r="C208" s="65"/>
      <c r="D208" s="65"/>
    </row>
    <row r="209" spans="3:4" ht="15.75">
      <c r="C209" s="65"/>
      <c r="D209" s="65"/>
    </row>
    <row r="210" spans="3:4" ht="15.75">
      <c r="C210" s="65"/>
      <c r="D210" s="65"/>
    </row>
    <row r="211" spans="3:4" ht="15.75">
      <c r="C211" s="65"/>
      <c r="D211" s="65"/>
    </row>
    <row r="212" spans="3:4" ht="15.75">
      <c r="C212" s="65"/>
      <c r="D212" s="65"/>
    </row>
    <row r="213" spans="3:4" ht="15.75">
      <c r="C213" s="65"/>
      <c r="D213" s="65"/>
    </row>
    <row r="214" spans="3:4" ht="15.75">
      <c r="C214" s="65"/>
      <c r="D214" s="65"/>
    </row>
    <row r="215" spans="3:4" ht="15.75">
      <c r="C215" s="65"/>
      <c r="D215" s="65"/>
    </row>
    <row r="216" spans="3:4" ht="15.75">
      <c r="C216" s="65"/>
      <c r="D216" s="65"/>
    </row>
    <row r="217" spans="3:4" ht="15.75">
      <c r="C217" s="65"/>
      <c r="D217" s="65"/>
    </row>
    <row r="218" spans="3:4" ht="15.75">
      <c r="C218" s="65"/>
      <c r="D218" s="65"/>
    </row>
    <row r="219" spans="3:4" ht="15.75">
      <c r="C219" s="65"/>
      <c r="D219" s="65"/>
    </row>
    <row r="220" spans="3:4" ht="15.75">
      <c r="C220" s="65"/>
      <c r="D220" s="65"/>
    </row>
    <row r="221" spans="3:4" ht="15.75">
      <c r="C221" s="65"/>
      <c r="D221" s="65"/>
    </row>
    <row r="222" spans="3:4" ht="15.75">
      <c r="C222" s="65"/>
      <c r="D222" s="65"/>
    </row>
    <row r="223" spans="3:4" ht="15.75">
      <c r="C223" s="65"/>
      <c r="D223" s="65"/>
    </row>
    <row r="224" spans="3:4" ht="15.75">
      <c r="C224" s="65"/>
      <c r="D224" s="65"/>
    </row>
    <row r="225" spans="3:4" ht="15.75">
      <c r="C225" s="65"/>
      <c r="D225" s="65"/>
    </row>
    <row r="226" spans="3:4" ht="15.75">
      <c r="C226" s="65"/>
      <c r="D226" s="65"/>
    </row>
    <row r="227" spans="3:4" ht="15.75">
      <c r="C227" s="65"/>
      <c r="D227" s="65"/>
    </row>
    <row r="228" spans="3:4" ht="15.75">
      <c r="C228" s="65"/>
      <c r="D228" s="65"/>
    </row>
    <row r="229" spans="3:4" ht="15.75">
      <c r="C229" s="65"/>
      <c r="D229" s="65"/>
    </row>
    <row r="230" spans="3:4" ht="15.75">
      <c r="C230" s="65"/>
      <c r="D230" s="65"/>
    </row>
    <row r="231" spans="3:4" ht="15.75">
      <c r="C231" s="65"/>
      <c r="D231" s="65"/>
    </row>
    <row r="232" spans="3:4" ht="15.75">
      <c r="C232" s="65"/>
      <c r="D232" s="65"/>
    </row>
    <row r="233" spans="3:4" ht="15.75">
      <c r="C233" s="65"/>
      <c r="D233" s="65"/>
    </row>
    <row r="234" spans="3:4" ht="15.75">
      <c r="C234" s="65"/>
      <c r="D234" s="65"/>
    </row>
    <row r="235" spans="3:4" ht="15.75">
      <c r="C235" s="65"/>
      <c r="D235" s="65"/>
    </row>
    <row r="236" spans="3:4" ht="15.75">
      <c r="C236" s="65"/>
      <c r="D236" s="65"/>
    </row>
    <row r="237" spans="3:4" ht="15.75">
      <c r="C237" s="65"/>
      <c r="D237" s="65"/>
    </row>
    <row r="238" spans="3:4" ht="15.75">
      <c r="C238" s="65"/>
      <c r="D238" s="65"/>
    </row>
    <row r="239" spans="3:4" ht="15.75">
      <c r="C239" s="65"/>
      <c r="D239" s="65"/>
    </row>
    <row r="240" spans="3:4" ht="15.75">
      <c r="C240" s="65"/>
      <c r="D240" s="65"/>
    </row>
    <row r="241" spans="3:4" ht="15.75">
      <c r="C241" s="65"/>
      <c r="D241" s="65"/>
    </row>
    <row r="242" spans="3:4" ht="15.75">
      <c r="C242" s="65"/>
      <c r="D242" s="65"/>
    </row>
    <row r="243" spans="3:4" ht="15.75">
      <c r="C243" s="65"/>
      <c r="D243" s="65"/>
    </row>
    <row r="244" spans="3:4" ht="15.75">
      <c r="C244" s="65"/>
      <c r="D244" s="65"/>
    </row>
    <row r="245" spans="3:4" ht="15.75">
      <c r="C245" s="65"/>
      <c r="D245" s="65"/>
    </row>
    <row r="246" spans="3:4" ht="15.75">
      <c r="C246" s="65"/>
      <c r="D246" s="65"/>
    </row>
    <row r="247" spans="3:4" ht="15.75">
      <c r="C247" s="65"/>
      <c r="D247" s="65"/>
    </row>
    <row r="248" spans="3:4" ht="15.75">
      <c r="C248" s="65"/>
      <c r="D248" s="65"/>
    </row>
    <row r="249" spans="3:4" ht="15.75">
      <c r="C249" s="65"/>
      <c r="D249" s="65"/>
    </row>
    <row r="250" spans="3:4" ht="15.75">
      <c r="C250" s="65"/>
      <c r="D250" s="65"/>
    </row>
    <row r="251" spans="3:4" ht="15.75">
      <c r="C251" s="65"/>
      <c r="D251" s="65"/>
    </row>
    <row r="252" spans="3:4" ht="15.75">
      <c r="C252" s="65"/>
      <c r="D252" s="65"/>
    </row>
    <row r="253" spans="3:4" ht="15.75">
      <c r="C253" s="65"/>
      <c r="D253" s="65"/>
    </row>
    <row r="254" spans="3:4" ht="15.75">
      <c r="C254" s="65"/>
      <c r="D254" s="65"/>
    </row>
    <row r="255" spans="3:4" ht="15.75">
      <c r="C255" s="65"/>
      <c r="D255" s="65"/>
    </row>
    <row r="256" spans="3:4" ht="15.75">
      <c r="C256" s="65"/>
      <c r="D256" s="65"/>
    </row>
    <row r="257" spans="3:4" ht="15.75">
      <c r="C257" s="65"/>
      <c r="D257" s="65"/>
    </row>
    <row r="258" spans="3:4" ht="15.75">
      <c r="C258" s="65"/>
      <c r="D258" s="65"/>
    </row>
    <row r="259" spans="3:4" ht="15.75">
      <c r="C259" s="65"/>
      <c r="D259" s="65"/>
    </row>
    <row r="260" spans="3:4" ht="15.75">
      <c r="C260" s="65"/>
      <c r="D260" s="65"/>
    </row>
    <row r="261" spans="3:4" ht="15.75">
      <c r="C261" s="65"/>
      <c r="D261" s="65"/>
    </row>
    <row r="262" spans="3:4" ht="15.75">
      <c r="C262" s="65"/>
      <c r="D262" s="65"/>
    </row>
    <row r="263" spans="3:4" ht="15.75">
      <c r="C263" s="65"/>
      <c r="D263" s="65"/>
    </row>
    <row r="264" spans="3:4" ht="15.75">
      <c r="C264" s="65"/>
      <c r="D264" s="65"/>
    </row>
    <row r="265" spans="3:4" ht="15.75">
      <c r="C265" s="65"/>
      <c r="D265" s="65"/>
    </row>
    <row r="266" spans="3:4" ht="15.75">
      <c r="C266" s="65"/>
      <c r="D266" s="65"/>
    </row>
    <row r="267" spans="3:4" ht="15.75">
      <c r="C267" s="65"/>
      <c r="D267" s="65"/>
    </row>
    <row r="268" spans="3:4" ht="15.75">
      <c r="C268" s="65"/>
      <c r="D268" s="65"/>
    </row>
    <row r="269" spans="3:4" ht="15.75">
      <c r="C269" s="65"/>
      <c r="D269" s="65"/>
    </row>
    <row r="270" spans="3:4" ht="15.75">
      <c r="C270" s="65"/>
      <c r="D270" s="65"/>
    </row>
    <row r="271" spans="3:4" ht="15.75">
      <c r="C271" s="65"/>
      <c r="D271" s="65"/>
    </row>
    <row r="272" spans="3:4" ht="15.75">
      <c r="C272" s="65"/>
      <c r="D272" s="65"/>
    </row>
    <row r="273" spans="3:4" ht="15.75">
      <c r="C273" s="65"/>
      <c r="D273" s="65"/>
    </row>
    <row r="274" spans="3:4" ht="15.75">
      <c r="C274" s="65"/>
      <c r="D274" s="65"/>
    </row>
    <row r="275" spans="3:4" ht="15.75">
      <c r="C275" s="65"/>
      <c r="D275" s="65"/>
    </row>
    <row r="276" spans="3:4" ht="15.75">
      <c r="C276" s="65"/>
      <c r="D276" s="65"/>
    </row>
    <row r="277" spans="3:4" ht="15.75">
      <c r="C277" s="65"/>
      <c r="D277" s="65"/>
    </row>
    <row r="278" spans="3:4" ht="15.75">
      <c r="C278" s="65"/>
      <c r="D278" s="65"/>
    </row>
    <row r="279" spans="3:4" ht="15.75">
      <c r="C279" s="65"/>
      <c r="D279" s="65"/>
    </row>
    <row r="280" spans="3:4" ht="15.75">
      <c r="C280" s="65"/>
      <c r="D280" s="65"/>
    </row>
    <row r="281" spans="3:4" ht="15.75">
      <c r="C281" s="65"/>
      <c r="D281" s="65"/>
    </row>
    <row r="282" spans="3:4" ht="15.75">
      <c r="C282" s="65"/>
      <c r="D282" s="65"/>
    </row>
    <row r="283" spans="3:4" ht="15.75">
      <c r="C283" s="65"/>
      <c r="D283" s="65"/>
    </row>
    <row r="284" spans="3:4" ht="15.75">
      <c r="C284" s="65"/>
      <c r="D284" s="65"/>
    </row>
    <row r="285" spans="3:4" ht="15.75">
      <c r="C285" s="65"/>
      <c r="D285" s="65"/>
    </row>
    <row r="286" spans="3:4" ht="15.75">
      <c r="C286" s="65"/>
      <c r="D286" s="65"/>
    </row>
    <row r="287" spans="3:4" ht="15.75">
      <c r="C287" s="65"/>
      <c r="D287" s="65"/>
    </row>
    <row r="288" spans="3:4" ht="15.75">
      <c r="C288" s="65"/>
      <c r="D288" s="65"/>
    </row>
    <row r="289" spans="3:4" ht="15.75">
      <c r="C289" s="65"/>
      <c r="D289" s="65"/>
    </row>
    <row r="290" spans="3:4" ht="15.75">
      <c r="C290" s="65"/>
      <c r="D290" s="65"/>
    </row>
    <row r="291" spans="3:4" ht="15.75">
      <c r="C291" s="65"/>
      <c r="D291" s="65"/>
    </row>
    <row r="292" spans="3:4" ht="15.75">
      <c r="C292" s="65"/>
      <c r="D292" s="65"/>
    </row>
    <row r="293" spans="3:4" ht="15.75">
      <c r="C293" s="65"/>
      <c r="D293" s="65"/>
    </row>
    <row r="294" spans="3:4" ht="15.75">
      <c r="C294" s="65"/>
      <c r="D294" s="65"/>
    </row>
    <row r="295" spans="3:4" ht="15.75">
      <c r="C295" s="65"/>
      <c r="D295" s="65"/>
    </row>
    <row r="296" spans="3:4" ht="15.75">
      <c r="C296" s="65"/>
      <c r="D296" s="65"/>
    </row>
    <row r="297" spans="3:4" ht="15.75">
      <c r="C297" s="65"/>
      <c r="D297" s="65"/>
    </row>
    <row r="298" spans="3:4" ht="15.75">
      <c r="C298" s="65"/>
      <c r="D298" s="65"/>
    </row>
    <row r="299" spans="3:4" ht="15.75">
      <c r="C299" s="65"/>
      <c r="D299" s="65"/>
    </row>
    <row r="300" spans="3:4" ht="15.75">
      <c r="C300" s="65"/>
      <c r="D300" s="65"/>
    </row>
    <row r="301" spans="3:4" ht="15.75">
      <c r="C301" s="65"/>
      <c r="D301" s="65"/>
    </row>
    <row r="302" spans="3:4" ht="15.75">
      <c r="C302" s="65"/>
      <c r="D302" s="65"/>
    </row>
    <row r="303" spans="3:4" ht="15.75">
      <c r="C303" s="65"/>
      <c r="D303" s="65"/>
    </row>
    <row r="304" spans="3:4" ht="15.75">
      <c r="C304" s="65"/>
      <c r="D304" s="65"/>
    </row>
    <row r="305" spans="3:4" ht="15.75">
      <c r="C305" s="65"/>
      <c r="D305" s="65"/>
    </row>
    <row r="306" spans="3:4" ht="15.75">
      <c r="C306" s="65"/>
      <c r="D306" s="65"/>
    </row>
    <row r="307" spans="3:4" ht="15.75">
      <c r="C307" s="65"/>
      <c r="D307" s="65"/>
    </row>
    <row r="308" spans="3:4" ht="15.75">
      <c r="C308" s="65"/>
      <c r="D308" s="65"/>
    </row>
    <row r="309" spans="3:4" ht="15.75">
      <c r="C309" s="65"/>
      <c r="D309" s="65"/>
    </row>
    <row r="310" spans="3:4" ht="15.75">
      <c r="C310" s="65"/>
      <c r="D310" s="65"/>
    </row>
    <row r="311" spans="3:4" ht="15.75">
      <c r="C311" s="65"/>
      <c r="D311" s="65"/>
    </row>
    <row r="312" spans="3:4" ht="15.75">
      <c r="C312" s="65"/>
      <c r="D312" s="65"/>
    </row>
    <row r="313" spans="3:4" ht="15.75">
      <c r="C313" s="65"/>
      <c r="D313" s="65"/>
    </row>
    <row r="314" spans="3:4" ht="15.75">
      <c r="C314" s="65"/>
      <c r="D314" s="65"/>
    </row>
    <row r="315" spans="3:4" ht="15.75">
      <c r="C315" s="65"/>
      <c r="D315" s="65"/>
    </row>
    <row r="316" spans="3:4" ht="15.75">
      <c r="C316" s="65"/>
      <c r="D316" s="65"/>
    </row>
    <row r="317" spans="3:4" ht="15.75">
      <c r="C317" s="65"/>
      <c r="D317" s="65"/>
    </row>
    <row r="318" spans="3:4" ht="15.75">
      <c r="C318" s="65"/>
      <c r="D318" s="65"/>
    </row>
    <row r="319" spans="3:4" ht="15.75">
      <c r="C319" s="65"/>
      <c r="D319" s="65"/>
    </row>
    <row r="320" spans="3:4" ht="15.75">
      <c r="C320" s="65"/>
      <c r="D320" s="65"/>
    </row>
    <row r="321" spans="3:4" ht="15.75">
      <c r="C321" s="65"/>
      <c r="D321" s="65"/>
    </row>
    <row r="322" spans="3:4" ht="15.75">
      <c r="C322" s="65"/>
      <c r="D322" s="65"/>
    </row>
    <row r="323" spans="3:4" ht="15.75">
      <c r="C323" s="65"/>
      <c r="D323" s="65"/>
    </row>
    <row r="324" spans="3:4" ht="15.75">
      <c r="C324" s="65"/>
      <c r="D324" s="65"/>
    </row>
    <row r="325" spans="3:4" ht="15.75">
      <c r="C325" s="65"/>
      <c r="D325" s="65"/>
    </row>
    <row r="326" spans="3:4" ht="15.75">
      <c r="C326" s="65"/>
      <c r="D326" s="65"/>
    </row>
    <row r="327" spans="3:4" ht="15.75">
      <c r="C327" s="65"/>
      <c r="D327" s="65"/>
    </row>
    <row r="328" spans="3:4" ht="15.75">
      <c r="C328" s="65"/>
      <c r="D328" s="65"/>
    </row>
    <row r="329" spans="3:4" ht="15.75">
      <c r="C329" s="65"/>
      <c r="D329" s="65"/>
    </row>
    <row r="330" spans="3:4" ht="15.75">
      <c r="C330" s="65"/>
      <c r="D330" s="65"/>
    </row>
    <row r="331" spans="3:4" ht="15.75">
      <c r="C331" s="65"/>
      <c r="D331" s="65"/>
    </row>
    <row r="332" spans="3:4" ht="15.75">
      <c r="C332" s="65"/>
      <c r="D332" s="65"/>
    </row>
    <row r="333" spans="3:4" ht="15.75">
      <c r="C333" s="65"/>
      <c r="D333" s="65"/>
    </row>
    <row r="334" spans="3:4" ht="15.75">
      <c r="C334" s="65"/>
      <c r="D334" s="65"/>
    </row>
    <row r="335" spans="3:4" ht="15.75">
      <c r="C335" s="65"/>
      <c r="D335" s="65"/>
    </row>
    <row r="336" spans="3:4" ht="15.75">
      <c r="C336" s="65"/>
      <c r="D336" s="65"/>
    </row>
    <row r="337" spans="3:4" ht="15.75">
      <c r="C337" s="65"/>
      <c r="D337" s="65"/>
    </row>
    <row r="338" spans="3:4" ht="15.75">
      <c r="C338" s="65"/>
      <c r="D338" s="65"/>
    </row>
    <row r="339" spans="3:4" ht="15.75">
      <c r="C339" s="65"/>
      <c r="D339" s="65"/>
    </row>
    <row r="340" spans="3:4" ht="15.75">
      <c r="C340" s="65"/>
      <c r="D340" s="65"/>
    </row>
    <row r="341" spans="3:4" ht="15.75">
      <c r="C341" s="65"/>
      <c r="D341" s="65"/>
    </row>
    <row r="342" spans="3:4" ht="15.75">
      <c r="C342" s="65"/>
      <c r="D342" s="65"/>
    </row>
    <row r="343" spans="3:4" ht="15.75">
      <c r="C343" s="65"/>
      <c r="D343" s="65"/>
    </row>
    <row r="344" spans="3:4" ht="15.75">
      <c r="C344" s="65"/>
      <c r="D344" s="65"/>
    </row>
    <row r="345" spans="3:4" ht="15.75">
      <c r="C345" s="65"/>
      <c r="D345" s="65"/>
    </row>
    <row r="346" spans="3:4" ht="15.75">
      <c r="C346" s="65"/>
      <c r="D346" s="65"/>
    </row>
    <row r="347" spans="3:4" ht="15.75">
      <c r="C347" s="65"/>
      <c r="D347" s="65"/>
    </row>
    <row r="348" spans="3:4" ht="15.75">
      <c r="C348" s="65"/>
      <c r="D348" s="65"/>
    </row>
    <row r="349" spans="3:4" ht="15.75">
      <c r="C349" s="65"/>
      <c r="D349" s="65"/>
    </row>
    <row r="350" spans="3:4" ht="15.75">
      <c r="C350" s="65"/>
      <c r="D350" s="65"/>
    </row>
    <row r="351" spans="3:4" ht="15.75">
      <c r="C351" s="65"/>
      <c r="D351" s="65"/>
    </row>
    <row r="352" spans="3:4" ht="15.75">
      <c r="C352" s="65"/>
      <c r="D352" s="65"/>
    </row>
    <row r="353" spans="3:4" ht="15.75">
      <c r="C353" s="65"/>
      <c r="D353" s="65"/>
    </row>
    <row r="354" spans="3:4" ht="15.75">
      <c r="C354" s="65"/>
      <c r="D354" s="65"/>
    </row>
    <row r="355" spans="3:4" ht="15.75">
      <c r="C355" s="65"/>
      <c r="D355" s="65"/>
    </row>
    <row r="356" spans="3:4" ht="15.75">
      <c r="C356" s="65"/>
      <c r="D356" s="65"/>
    </row>
    <row r="357" spans="3:4" ht="15.75">
      <c r="C357" s="65"/>
      <c r="D357" s="65"/>
    </row>
    <row r="358" spans="3:4" ht="15.75">
      <c r="C358" s="65"/>
      <c r="D358" s="65"/>
    </row>
    <row r="359" spans="3:4" ht="15.75">
      <c r="C359" s="65"/>
      <c r="D359" s="65"/>
    </row>
    <row r="360" spans="3:4" ht="15.75">
      <c r="C360" s="65"/>
      <c r="D360" s="65"/>
    </row>
    <row r="361" spans="3:4" ht="15.75">
      <c r="C361" s="65"/>
      <c r="D361" s="65"/>
    </row>
    <row r="362" spans="3:4" ht="15.75">
      <c r="C362" s="65"/>
      <c r="D362" s="65"/>
    </row>
    <row r="363" spans="3:4" ht="15.75">
      <c r="C363" s="65"/>
      <c r="D363" s="65"/>
    </row>
    <row r="364" spans="3:4" ht="15.75">
      <c r="C364" s="65"/>
      <c r="D364" s="65"/>
    </row>
    <row r="365" spans="3:4" ht="15.75">
      <c r="C365" s="65"/>
      <c r="D365" s="65"/>
    </row>
    <row r="366" spans="3:4" ht="15.75">
      <c r="C366" s="65"/>
      <c r="D366" s="65"/>
    </row>
    <row r="367" spans="3:4" ht="15.75">
      <c r="C367" s="65"/>
      <c r="D367" s="65"/>
    </row>
    <row r="368" spans="3:4" ht="15.75">
      <c r="C368" s="65"/>
      <c r="D368" s="65"/>
    </row>
    <row r="369" spans="3:4" ht="15.75">
      <c r="C369" s="65"/>
      <c r="D369" s="65"/>
    </row>
    <row r="370" spans="3:4" ht="15.75">
      <c r="C370" s="65"/>
      <c r="D370" s="65"/>
    </row>
    <row r="371" spans="3:4" ht="15.75">
      <c r="C371" s="65"/>
      <c r="D371" s="65"/>
    </row>
    <row r="372" spans="3:4" ht="15.75">
      <c r="C372" s="65"/>
      <c r="D372" s="65"/>
    </row>
    <row r="373" spans="3:4" ht="15.75">
      <c r="C373" s="65"/>
      <c r="D373" s="65"/>
    </row>
    <row r="374" spans="3:4" ht="15.75">
      <c r="C374" s="65"/>
      <c r="D374" s="65"/>
    </row>
    <row r="375" spans="3:4" ht="15.75">
      <c r="C375" s="65"/>
      <c r="D375" s="65"/>
    </row>
    <row r="376" spans="3:4" ht="15.75">
      <c r="C376" s="65"/>
      <c r="D376" s="65"/>
    </row>
    <row r="377" spans="3:4" ht="15.75">
      <c r="C377" s="65"/>
      <c r="D377" s="65"/>
    </row>
    <row r="378" spans="3:4" ht="15.75">
      <c r="C378" s="65"/>
      <c r="D378" s="65"/>
    </row>
    <row r="379" spans="3:4" ht="15.75">
      <c r="C379" s="65"/>
      <c r="D379" s="65"/>
    </row>
    <row r="380" spans="3:4" ht="15.75">
      <c r="C380" s="65"/>
      <c r="D380" s="65"/>
    </row>
    <row r="381" spans="3:4" ht="15.75">
      <c r="C381" s="65"/>
      <c r="D381" s="65"/>
    </row>
    <row r="382" spans="3:4" ht="15.75">
      <c r="C382" s="65"/>
      <c r="D382" s="65"/>
    </row>
    <row r="383" spans="3:4" ht="15.75">
      <c r="C383" s="65"/>
      <c r="D383" s="65"/>
    </row>
    <row r="384" spans="3:4" ht="15.75">
      <c r="C384" s="65"/>
      <c r="D384" s="65"/>
    </row>
    <row r="385" spans="3:4" ht="15.75">
      <c r="C385" s="65"/>
      <c r="D385" s="65"/>
    </row>
    <row r="386" spans="3:4" ht="15.75">
      <c r="C386" s="65"/>
      <c r="D386" s="65"/>
    </row>
    <row r="387" spans="3:4" ht="15.75">
      <c r="C387" s="65"/>
      <c r="D387" s="65"/>
    </row>
    <row r="388" spans="3:4" ht="15.75">
      <c r="C388" s="65"/>
      <c r="D388" s="65"/>
    </row>
    <row r="389" spans="3:4" ht="15.75">
      <c r="C389" s="65"/>
      <c r="D389" s="65"/>
    </row>
    <row r="390" spans="3:4" ht="15.75">
      <c r="C390" s="65"/>
      <c r="D390" s="65"/>
    </row>
    <row r="391" spans="3:4" ht="15.75">
      <c r="C391" s="65"/>
      <c r="D391" s="65"/>
    </row>
    <row r="392" spans="3:4" ht="15.75">
      <c r="C392" s="65"/>
      <c r="D392" s="65"/>
    </row>
    <row r="393" spans="3:4" ht="15.75">
      <c r="C393" s="65"/>
      <c r="D393" s="65"/>
    </row>
    <row r="394" spans="3:4" ht="15.75">
      <c r="C394" s="65"/>
      <c r="D394" s="65"/>
    </row>
    <row r="395" spans="3:4" ht="15.75">
      <c r="C395" s="65"/>
      <c r="D395" s="65"/>
    </row>
    <row r="396" spans="3:4" ht="15.75">
      <c r="C396" s="65"/>
      <c r="D396" s="65"/>
    </row>
    <row r="397" spans="3:4" ht="15.75">
      <c r="C397" s="65"/>
      <c r="D397" s="65"/>
    </row>
    <row r="398" spans="3:4" ht="15.75">
      <c r="C398" s="65"/>
      <c r="D398" s="65"/>
    </row>
    <row r="399" spans="3:4" ht="15.75">
      <c r="C399" s="65"/>
      <c r="D399" s="65"/>
    </row>
    <row r="400" spans="3:4" ht="15.75">
      <c r="C400" s="65"/>
      <c r="D400" s="65"/>
    </row>
    <row r="401" spans="3:4" ht="15.75">
      <c r="C401" s="65"/>
      <c r="D401" s="65"/>
    </row>
    <row r="402" spans="3:4" ht="15.75">
      <c r="C402" s="65"/>
      <c r="D402" s="65"/>
    </row>
    <row r="403" spans="3:4" ht="15.75">
      <c r="C403" s="65"/>
      <c r="D403" s="65"/>
    </row>
    <row r="404" spans="3:4" ht="15.75">
      <c r="C404" s="65"/>
      <c r="D404" s="65"/>
    </row>
    <row r="405" spans="3:4" ht="15.75">
      <c r="C405" s="65"/>
      <c r="D405" s="65"/>
    </row>
    <row r="406" spans="3:4" ht="15.75">
      <c r="C406" s="65"/>
      <c r="D406" s="65"/>
    </row>
    <row r="407" spans="3:4" ht="15.75">
      <c r="C407" s="65"/>
      <c r="D407" s="65"/>
    </row>
    <row r="408" spans="3:4" ht="15.75">
      <c r="C408" s="65"/>
      <c r="D408" s="65"/>
    </row>
    <row r="409" spans="3:4" ht="15.75">
      <c r="C409" s="65"/>
      <c r="D409" s="65"/>
    </row>
    <row r="410" spans="3:4" ht="15.75">
      <c r="C410" s="65"/>
      <c r="D410" s="65"/>
    </row>
    <row r="411" spans="3:4" ht="15.75">
      <c r="C411" s="65"/>
      <c r="D411" s="65"/>
    </row>
    <row r="412" spans="3:4" ht="15.75">
      <c r="C412" s="65"/>
      <c r="D412" s="65"/>
    </row>
    <row r="413" spans="3:4" ht="15.75">
      <c r="C413" s="65"/>
      <c r="D413" s="65"/>
    </row>
    <row r="414" spans="3:4" ht="15.75">
      <c r="C414" s="65"/>
      <c r="D414" s="65"/>
    </row>
    <row r="415" spans="3:4" ht="15.75">
      <c r="C415" s="65"/>
      <c r="D415" s="65"/>
    </row>
    <row r="416" spans="3:4" ht="15.75">
      <c r="C416" s="65"/>
      <c r="D416" s="65"/>
    </row>
    <row r="417" spans="3:4" ht="15.75">
      <c r="C417" s="65"/>
      <c r="D417" s="65"/>
    </row>
    <row r="418" spans="3:4" ht="15.75">
      <c r="C418" s="65"/>
      <c r="D418" s="65"/>
    </row>
    <row r="419" spans="3:4" ht="15.75">
      <c r="C419" s="65"/>
      <c r="D419" s="65"/>
    </row>
    <row r="420" spans="3:4" ht="15.75">
      <c r="C420" s="65"/>
      <c r="D420" s="65"/>
    </row>
    <row r="421" spans="3:4" ht="15.75">
      <c r="C421" s="65"/>
      <c r="D421" s="65"/>
    </row>
    <row r="422" spans="3:4" ht="15.75">
      <c r="C422" s="65"/>
      <c r="D422" s="65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A33" sqref="A33"/>
      <selection pane="topRight" activeCell="F39" sqref="F39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9.16015625" style="53" customWidth="1"/>
    <col min="4" max="4" width="18.16015625" style="53" customWidth="1"/>
    <col min="5" max="10" width="12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4" ht="15.75">
      <c r="A1" s="131" t="s">
        <v>43</v>
      </c>
      <c r="B1" s="131"/>
      <c r="C1" s="131"/>
      <c r="D1" s="131"/>
    </row>
    <row r="2" spans="1:4" ht="15.75">
      <c r="A2" s="131" t="s">
        <v>69</v>
      </c>
      <c r="B2" s="131"/>
      <c r="C2" s="131"/>
      <c r="D2" s="131"/>
    </row>
    <row r="3" spans="1:4" ht="15.75">
      <c r="A3" s="132" t="s">
        <v>81</v>
      </c>
      <c r="B3" s="133"/>
      <c r="C3" s="133"/>
      <c r="D3" s="133"/>
    </row>
    <row r="4" spans="1:4" ht="6.75" customHeight="1">
      <c r="A4" s="54"/>
      <c r="B4" s="54"/>
      <c r="C4" s="54"/>
      <c r="D4" s="55"/>
    </row>
    <row r="5" spans="1:4" ht="28.5" customHeight="1">
      <c r="A5" s="139" t="s">
        <v>44</v>
      </c>
      <c r="B5" s="134" t="s">
        <v>45</v>
      </c>
      <c r="C5" s="137" t="s">
        <v>46</v>
      </c>
      <c r="D5" s="138"/>
    </row>
    <row r="6" spans="1:4" ht="28.5" customHeight="1">
      <c r="A6" s="140"/>
      <c r="B6" s="135"/>
      <c r="C6" s="134" t="s">
        <v>79</v>
      </c>
      <c r="D6" s="134" t="s">
        <v>47</v>
      </c>
    </row>
    <row r="7" spans="1:4" ht="27" customHeight="1">
      <c r="A7" s="141"/>
      <c r="B7" s="136"/>
      <c r="C7" s="136"/>
      <c r="D7" s="136"/>
    </row>
    <row r="8" spans="1:4" ht="24" customHeight="1">
      <c r="A8" s="56" t="s">
        <v>48</v>
      </c>
      <c r="B8" s="56"/>
      <c r="C8" s="56"/>
      <c r="D8" s="56"/>
    </row>
    <row r="9" spans="1:4" ht="15.75">
      <c r="A9" s="57" t="s">
        <v>49</v>
      </c>
      <c r="B9" s="35">
        <f>'[1]heves'!B132</f>
        <v>10249</v>
      </c>
      <c r="C9" s="36">
        <f>B9/$B$11*100</f>
        <v>55.01932574618853</v>
      </c>
      <c r="D9" s="36">
        <f>'[1]heves'!$B85/'[1]heves'!$B$87*100</f>
        <v>53.965007952738006</v>
      </c>
    </row>
    <row r="10" spans="1:4" s="59" customFormat="1" ht="15.75">
      <c r="A10" s="58" t="s">
        <v>50</v>
      </c>
      <c r="B10" s="38">
        <f>'[1]heves'!B133</f>
        <v>8379</v>
      </c>
      <c r="C10" s="39">
        <f>B10/$B$11*100</f>
        <v>44.980674253811465</v>
      </c>
      <c r="D10" s="39">
        <f>'[1]heves'!$B86/'[1]heves'!$B$87*100</f>
        <v>46.03499204726199</v>
      </c>
    </row>
    <row r="11" spans="1:4" s="61" customFormat="1" ht="20.25" customHeight="1">
      <c r="A11" s="60" t="s">
        <v>51</v>
      </c>
      <c r="B11" s="42">
        <f>SUM(B9:B10)</f>
        <v>18628</v>
      </c>
      <c r="C11" s="43">
        <f>B11/$B$11*100</f>
        <v>100</v>
      </c>
      <c r="D11" s="43">
        <f>SUM(D9:D10)</f>
        <v>100</v>
      </c>
    </row>
    <row r="12" spans="1:4" ht="24" customHeight="1">
      <c r="A12" s="62" t="s">
        <v>52</v>
      </c>
      <c r="B12" s="38"/>
      <c r="C12" s="39"/>
      <c r="D12" s="39"/>
    </row>
    <row r="13" spans="1:5" s="59" customFormat="1" ht="15.75">
      <c r="A13" s="57" t="s">
        <v>82</v>
      </c>
      <c r="B13" s="35">
        <f>'[1]heves'!B143</f>
        <v>837</v>
      </c>
      <c r="C13" s="36">
        <f aca="true" t="shared" si="0" ref="C13:C19">B13/$B$11*100</f>
        <v>4.493235988834013</v>
      </c>
      <c r="D13" s="36">
        <f>'[1]heves'!$AD83/'[1]heves'!$AD$89*100</f>
        <v>5.015905476028175</v>
      </c>
      <c r="E13" s="64"/>
    </row>
    <row r="14" spans="1:4" ht="15.75">
      <c r="A14" s="58" t="s">
        <v>83</v>
      </c>
      <c r="B14" s="38">
        <f>'[1]heves'!B144</f>
        <v>2646</v>
      </c>
      <c r="C14" s="39">
        <f t="shared" si="0"/>
        <v>14.204423448572042</v>
      </c>
      <c r="D14" s="39">
        <f>'[1]heves'!$AD84/'[1]heves'!$AD$89*100</f>
        <v>14.314928425357873</v>
      </c>
    </row>
    <row r="15" spans="1:4" s="59" customFormat="1" ht="15.75">
      <c r="A15" s="57" t="s">
        <v>84</v>
      </c>
      <c r="B15" s="35">
        <f>'[1]heves'!B145</f>
        <v>5411</v>
      </c>
      <c r="C15" s="36">
        <f t="shared" si="0"/>
        <v>29.047670173931717</v>
      </c>
      <c r="D15" s="36">
        <f>'[1]heves'!$AD85/'[1]heves'!$AD$89*100</f>
        <v>29.800045444217222</v>
      </c>
    </row>
    <row r="16" spans="1:4" ht="15.75">
      <c r="A16" s="58" t="s">
        <v>85</v>
      </c>
      <c r="B16" s="38">
        <f>'[1]heves'!B146</f>
        <v>4451</v>
      </c>
      <c r="C16" s="39">
        <f t="shared" si="0"/>
        <v>23.894137856989477</v>
      </c>
      <c r="D16" s="39">
        <f>'[1]heves'!$AD86/'[1]heves'!$AD$89*100</f>
        <v>23.261758691206545</v>
      </c>
    </row>
    <row r="17" spans="1:4" s="59" customFormat="1" ht="15.75">
      <c r="A17" s="57" t="s">
        <v>86</v>
      </c>
      <c r="B17" s="35">
        <f>'[1]heves'!B147</f>
        <v>4238</v>
      </c>
      <c r="C17" s="36">
        <f t="shared" si="0"/>
        <v>22.75069787416792</v>
      </c>
      <c r="D17" s="36">
        <f>'[1]heves'!$AD87/'[1]heves'!$AD$89*100</f>
        <v>22.3585548738923</v>
      </c>
    </row>
    <row r="18" spans="1:4" ht="15.75">
      <c r="A18" s="58" t="s">
        <v>87</v>
      </c>
      <c r="B18" s="38">
        <f>'[1]heves'!B148</f>
        <v>1045</v>
      </c>
      <c r="C18" s="39">
        <f t="shared" si="0"/>
        <v>5.609834657504831</v>
      </c>
      <c r="D18" s="39">
        <f>'[1]heves'!$AD88/'[1]heves'!$AD$89*100</f>
        <v>5.248807089297887</v>
      </c>
    </row>
    <row r="19" spans="1:4" s="63" customFormat="1" ht="22.5" customHeight="1">
      <c r="A19" s="60" t="s">
        <v>51</v>
      </c>
      <c r="B19" s="42">
        <f>SUM(B13:B18)</f>
        <v>18628</v>
      </c>
      <c r="C19" s="43">
        <f t="shared" si="0"/>
        <v>100</v>
      </c>
      <c r="D19" s="43">
        <f>SUM(D13:D18)</f>
        <v>100</v>
      </c>
    </row>
    <row r="20" spans="1:4" ht="23.25" customHeight="1">
      <c r="A20" s="62" t="s">
        <v>72</v>
      </c>
      <c r="B20" s="38"/>
      <c r="C20" s="39"/>
      <c r="D20" s="39"/>
    </row>
    <row r="21" spans="1:4" s="59" customFormat="1" ht="15.75">
      <c r="A21" s="57" t="s">
        <v>53</v>
      </c>
      <c r="B21" s="35">
        <f>'[1]heves'!B151</f>
        <v>1672</v>
      </c>
      <c r="C21" s="36">
        <f aca="true" t="shared" si="1" ref="C21:C27">B21/$B$11*100</f>
        <v>8.97573545200773</v>
      </c>
      <c r="D21" s="36">
        <f>'[1]heves'!$B104/'[1]heves'!$B$110*100</f>
        <v>9.82163144739832</v>
      </c>
    </row>
    <row r="22" spans="1:4" ht="15.75">
      <c r="A22" s="58" t="s">
        <v>54</v>
      </c>
      <c r="B22" s="38">
        <f>'[1]heves'!B152</f>
        <v>6610</v>
      </c>
      <c r="C22" s="39">
        <f t="shared" si="1"/>
        <v>35.484217307279366</v>
      </c>
      <c r="D22" s="39">
        <f>'[1]heves'!$B105/'[1]heves'!$B$110*100</f>
        <v>35.50897523290161</v>
      </c>
    </row>
    <row r="23" spans="1:4" s="59" customFormat="1" ht="15.75">
      <c r="A23" s="57" t="s">
        <v>55</v>
      </c>
      <c r="B23" s="35">
        <f>'[1]heves'!B153</f>
        <v>5860</v>
      </c>
      <c r="C23" s="36">
        <f t="shared" si="1"/>
        <v>31.45802018466824</v>
      </c>
      <c r="D23" s="36">
        <f>'[1]heves'!$B106/'[1]heves'!$B$110*100</f>
        <v>30.64644399000227</v>
      </c>
    </row>
    <row r="24" spans="1:4" ht="15.75">
      <c r="A24" s="58" t="s">
        <v>56</v>
      </c>
      <c r="B24" s="38">
        <f>'[1]heves'!B154</f>
        <v>2607</v>
      </c>
      <c r="C24" s="39">
        <f t="shared" si="1"/>
        <v>13.995061198196263</v>
      </c>
      <c r="D24" s="39">
        <f>'[1]heves'!$B107/'[1]heves'!$B$110*100</f>
        <v>13.09929561463304</v>
      </c>
    </row>
    <row r="25" spans="1:4" s="59" customFormat="1" ht="15.75">
      <c r="A25" s="57" t="s">
        <v>57</v>
      </c>
      <c r="B25" s="35">
        <f>'[1]heves'!B155</f>
        <v>1181</v>
      </c>
      <c r="C25" s="36">
        <f t="shared" si="1"/>
        <v>6.339918402404981</v>
      </c>
      <c r="D25" s="36">
        <f>'[1]heves'!$B108/'[1]heves'!$B$110*100</f>
        <v>6.697341513292433</v>
      </c>
    </row>
    <row r="26" spans="1:4" ht="15.75">
      <c r="A26" s="58" t="s">
        <v>58</v>
      </c>
      <c r="B26" s="38">
        <f>'[1]heves'!B156</f>
        <v>698</v>
      </c>
      <c r="C26" s="39">
        <f t="shared" si="1"/>
        <v>3.7470474554434183</v>
      </c>
      <c r="D26" s="39">
        <f>'[1]heves'!$B109/'[1]heves'!$B$110*100</f>
        <v>4.226312201772324</v>
      </c>
    </row>
    <row r="27" spans="1:4" s="63" customFormat="1" ht="21" customHeight="1">
      <c r="A27" s="60" t="s">
        <v>51</v>
      </c>
      <c r="B27" s="42">
        <f>SUM(B21:B26)</f>
        <v>18628</v>
      </c>
      <c r="C27" s="43">
        <f t="shared" si="1"/>
        <v>100</v>
      </c>
      <c r="D27" s="43">
        <f>SUM(D21:D26)</f>
        <v>99.99999999999999</v>
      </c>
    </row>
    <row r="28" spans="1:4" ht="25.5" customHeight="1">
      <c r="A28" s="62" t="s">
        <v>59</v>
      </c>
      <c r="B28" s="38"/>
      <c r="C28" s="39"/>
      <c r="D28" s="39"/>
    </row>
    <row r="29" spans="1:4" ht="15.75">
      <c r="A29" s="77" t="s">
        <v>88</v>
      </c>
      <c r="B29" s="35">
        <f>'[1]heves'!B159</f>
        <v>6594</v>
      </c>
      <c r="C29" s="36">
        <f aca="true" t="shared" si="2" ref="C29:C39">B29/$B$11*100</f>
        <v>35.39832510199699</v>
      </c>
      <c r="D29" s="36">
        <f>'[1]heves'!$Q117/'[1]heves'!$Q$123*100</f>
        <v>32.43581004317201</v>
      </c>
    </row>
    <row r="30" spans="1:4" ht="15.75">
      <c r="A30" s="76" t="s">
        <v>89</v>
      </c>
      <c r="B30" s="38">
        <f>'[1]heves'!B160</f>
        <v>3457</v>
      </c>
      <c r="C30" s="39">
        <f t="shared" si="2"/>
        <v>18.558084603822202</v>
      </c>
      <c r="D30" s="39">
        <f>'[1]heves'!$Q118/'[1]heves'!$Q$123*100</f>
        <v>19.166098613951373</v>
      </c>
    </row>
    <row r="31" spans="1:4" ht="15.75">
      <c r="A31" s="77" t="s">
        <v>90</v>
      </c>
      <c r="B31" s="35">
        <f>'[1]heves'!B161</f>
        <v>2874</v>
      </c>
      <c r="C31" s="36">
        <f t="shared" si="2"/>
        <v>15.428387373845823</v>
      </c>
      <c r="D31" s="36">
        <f>'[1]heves'!$Q119/'[1]heves'!$Q$123*100</f>
        <v>18.382185866848445</v>
      </c>
    </row>
    <row r="32" spans="1:4" ht="15.75">
      <c r="A32" s="76" t="s">
        <v>91</v>
      </c>
      <c r="B32" s="38">
        <f>'[1]heves'!B162</f>
        <v>2802</v>
      </c>
      <c r="C32" s="39">
        <f t="shared" si="2"/>
        <v>15.041872450075155</v>
      </c>
      <c r="D32" s="39">
        <f>'[1]heves'!$Q120/'[1]heves'!$Q$123*100</f>
        <v>16.92229038854806</v>
      </c>
    </row>
    <row r="33" spans="1:4" s="59" customFormat="1" ht="15.75">
      <c r="A33" s="77" t="s">
        <v>92</v>
      </c>
      <c r="B33" s="35">
        <f>'[1]heves'!B163</f>
        <v>2901</v>
      </c>
      <c r="C33" s="36">
        <f t="shared" si="2"/>
        <v>15.573330470259824</v>
      </c>
      <c r="D33" s="36">
        <f>'[1]heves'!$Q121/'[1]heves'!$Q$123*100</f>
        <v>13.093615087480117</v>
      </c>
    </row>
    <row r="34" spans="1:4" s="61" customFormat="1" ht="19.5" customHeight="1">
      <c r="A34" s="46" t="s">
        <v>51</v>
      </c>
      <c r="B34" s="47">
        <f>SUM(B29:B33)</f>
        <v>18628</v>
      </c>
      <c r="C34" s="48">
        <f t="shared" si="2"/>
        <v>100</v>
      </c>
      <c r="D34" s="48">
        <f>SUM(D29:D33)</f>
        <v>100.00000000000001</v>
      </c>
    </row>
    <row r="35" spans="1:4" ht="25.5" customHeight="1">
      <c r="A35" s="71" t="s">
        <v>74</v>
      </c>
      <c r="B35" s="72"/>
      <c r="C35" s="73"/>
      <c r="D35" s="73"/>
    </row>
    <row r="36" spans="1:4" ht="15.75">
      <c r="A36" s="74" t="s">
        <v>75</v>
      </c>
      <c r="B36" s="69">
        <f>'[1]heves'!B166</f>
        <v>4882</v>
      </c>
      <c r="C36" s="39">
        <f t="shared" si="2"/>
        <v>26.207859136783334</v>
      </c>
      <c r="D36" s="70">
        <f>'[1]heves'!$B125/'[1]heves'!$B$129*100</f>
        <v>23.250397636900704</v>
      </c>
    </row>
    <row r="37" spans="1:4" ht="15.75">
      <c r="A37" s="75" t="s">
        <v>76</v>
      </c>
      <c r="B37" s="35">
        <f>'[1]heves'!B167</f>
        <v>2019</v>
      </c>
      <c r="C37" s="36">
        <f t="shared" si="2"/>
        <v>10.838522654069143</v>
      </c>
      <c r="D37" s="36">
        <f>'[1]heves'!$B126/'[1]heves'!$B$129*100</f>
        <v>10.491933651442855</v>
      </c>
    </row>
    <row r="38" spans="1:4" ht="15.75">
      <c r="A38" s="74" t="s">
        <v>77</v>
      </c>
      <c r="B38" s="69">
        <f>'[1]heves'!B168</f>
        <v>5859</v>
      </c>
      <c r="C38" s="39">
        <f t="shared" si="2"/>
        <v>31.452651921838093</v>
      </c>
      <c r="D38" s="70">
        <f>'[1]heves'!$B127/'[1]heves'!$B$129*100</f>
        <v>31.759827311974554</v>
      </c>
    </row>
    <row r="39" spans="1:4" ht="15.75">
      <c r="A39" s="75" t="s">
        <v>78</v>
      </c>
      <c r="B39" s="35">
        <f>'[1]heves'!B169</f>
        <v>5868</v>
      </c>
      <c r="C39" s="36">
        <f t="shared" si="2"/>
        <v>31.500966287309428</v>
      </c>
      <c r="D39" s="36">
        <f>'[1]heves'!$B128/'[1]heves'!$B$129*100</f>
        <v>34.49784139968189</v>
      </c>
    </row>
    <row r="40" spans="1:4" ht="15.75">
      <c r="A40" s="66" t="s">
        <v>51</v>
      </c>
      <c r="B40" s="67">
        <f>SUM(B36:B39)</f>
        <v>18628</v>
      </c>
      <c r="C40" s="68">
        <f>B40/$B$11*100</f>
        <v>100</v>
      </c>
      <c r="D40" s="68">
        <f>SUM(D36:D39)</f>
        <v>100</v>
      </c>
    </row>
    <row r="41" spans="3:4" ht="15.75">
      <c r="C41" s="65"/>
      <c r="D41" s="65"/>
    </row>
    <row r="42" spans="3:4" ht="15.75">
      <c r="C42" s="65"/>
      <c r="D42" s="65"/>
    </row>
    <row r="43" spans="3:4" ht="15.75">
      <c r="C43" s="65"/>
      <c r="D43" s="65"/>
    </row>
    <row r="44" spans="3:4" ht="15.75">
      <c r="C44" s="65"/>
      <c r="D44" s="65"/>
    </row>
    <row r="45" spans="3:4" ht="15.75">
      <c r="C45" s="65"/>
      <c r="D45" s="65"/>
    </row>
    <row r="46" spans="3:4" ht="15.75">
      <c r="C46" s="65"/>
      <c r="D46" s="65"/>
    </row>
    <row r="47" spans="3:4" ht="15.75">
      <c r="C47" s="65"/>
      <c r="D47" s="65"/>
    </row>
    <row r="48" spans="3:4" ht="15.75">
      <c r="C48" s="65"/>
      <c r="D48" s="65"/>
    </row>
    <row r="49" spans="3:4" ht="15.75">
      <c r="C49" s="65"/>
      <c r="D49" s="65"/>
    </row>
    <row r="50" spans="3:4" ht="15.75">
      <c r="C50" s="65"/>
      <c r="D50" s="65"/>
    </row>
    <row r="51" spans="3:4" ht="15.75">
      <c r="C51" s="65"/>
      <c r="D51" s="65"/>
    </row>
    <row r="52" spans="3:4" ht="15.75">
      <c r="C52" s="65"/>
      <c r="D52" s="65"/>
    </row>
    <row r="53" spans="3:4" ht="15.75">
      <c r="C53" s="65"/>
      <c r="D53" s="65"/>
    </row>
    <row r="54" spans="3:4" ht="15.75">
      <c r="C54" s="65"/>
      <c r="D54" s="65"/>
    </row>
    <row r="55" spans="3:4" ht="15.75">
      <c r="C55" s="65"/>
      <c r="D55" s="65"/>
    </row>
    <row r="56" spans="3:4" ht="15.75">
      <c r="C56" s="65"/>
      <c r="D56" s="65"/>
    </row>
    <row r="57" spans="3:4" ht="15.75">
      <c r="C57" s="65"/>
      <c r="D57" s="65"/>
    </row>
    <row r="58" spans="3:4" ht="15.75">
      <c r="C58" s="65"/>
      <c r="D58" s="65"/>
    </row>
    <row r="59" spans="3:4" ht="15.75">
      <c r="C59" s="65"/>
      <c r="D59" s="65"/>
    </row>
    <row r="60" spans="3:4" ht="15.75">
      <c r="C60" s="65"/>
      <c r="D60" s="65"/>
    </row>
    <row r="61" spans="3:4" ht="15.75">
      <c r="C61" s="65"/>
      <c r="D61" s="65"/>
    </row>
    <row r="62" spans="3:4" ht="15.75">
      <c r="C62" s="65"/>
      <c r="D62" s="65"/>
    </row>
    <row r="63" spans="3:4" ht="15.75">
      <c r="C63" s="65"/>
      <c r="D63" s="65"/>
    </row>
    <row r="64" spans="3:4" ht="15.75">
      <c r="C64" s="65"/>
      <c r="D64" s="65"/>
    </row>
    <row r="65" spans="3:4" ht="15.75">
      <c r="C65" s="65"/>
      <c r="D65" s="65"/>
    </row>
    <row r="66" spans="3:4" ht="15.75">
      <c r="C66" s="65"/>
      <c r="D66" s="65"/>
    </row>
    <row r="67" spans="3:4" ht="15.75">
      <c r="C67" s="65"/>
      <c r="D67" s="65"/>
    </row>
    <row r="68" spans="3:4" ht="15.75">
      <c r="C68" s="65"/>
      <c r="D68" s="65"/>
    </row>
    <row r="69" spans="3:4" ht="15.75">
      <c r="C69" s="65"/>
      <c r="D69" s="65"/>
    </row>
    <row r="70" spans="3:4" ht="15.75">
      <c r="C70" s="65"/>
      <c r="D70" s="65"/>
    </row>
    <row r="71" spans="3:4" ht="15.75">
      <c r="C71" s="65"/>
      <c r="D71" s="65"/>
    </row>
    <row r="72" spans="3:4" ht="15.75">
      <c r="C72" s="65"/>
      <c r="D72" s="65"/>
    </row>
    <row r="73" spans="3:4" ht="15.75">
      <c r="C73" s="65"/>
      <c r="D73" s="65"/>
    </row>
    <row r="74" spans="3:4" ht="15.75">
      <c r="C74" s="65"/>
      <c r="D74" s="65"/>
    </row>
    <row r="75" spans="3:4" ht="15.75">
      <c r="C75" s="65"/>
      <c r="D75" s="65"/>
    </row>
    <row r="76" spans="3:4" ht="15.75">
      <c r="C76" s="65"/>
      <c r="D76" s="65"/>
    </row>
    <row r="77" spans="3:4" ht="15.75">
      <c r="C77" s="65"/>
      <c r="D77" s="65"/>
    </row>
    <row r="78" spans="3:4" ht="15.75">
      <c r="C78" s="65"/>
      <c r="D78" s="65"/>
    </row>
    <row r="79" spans="3:4" ht="15.75">
      <c r="C79" s="65"/>
      <c r="D79" s="65"/>
    </row>
    <row r="80" spans="3:4" ht="15.75">
      <c r="C80" s="65"/>
      <c r="D80" s="65"/>
    </row>
    <row r="81" spans="3:4" ht="15.75">
      <c r="C81" s="65"/>
      <c r="D81" s="65"/>
    </row>
    <row r="82" spans="3:4" ht="15.75">
      <c r="C82" s="65"/>
      <c r="D82" s="65"/>
    </row>
    <row r="83" spans="3:4" ht="15.75">
      <c r="C83" s="65"/>
      <c r="D83" s="65"/>
    </row>
    <row r="84" spans="3:4" ht="15.75">
      <c r="C84" s="65"/>
      <c r="D84" s="65"/>
    </row>
    <row r="85" spans="3:4" ht="15.75">
      <c r="C85" s="65"/>
      <c r="D85" s="65"/>
    </row>
    <row r="86" spans="3:4" ht="15.75">
      <c r="C86" s="65"/>
      <c r="D86" s="65"/>
    </row>
    <row r="87" spans="3:4" ht="15.75">
      <c r="C87" s="65"/>
      <c r="D87" s="65"/>
    </row>
    <row r="88" spans="3:4" ht="15.75">
      <c r="C88" s="65"/>
      <c r="D88" s="65"/>
    </row>
    <row r="89" spans="3:4" ht="15.75">
      <c r="C89" s="65"/>
      <c r="D89" s="65"/>
    </row>
    <row r="90" spans="3:4" ht="15.75">
      <c r="C90" s="65"/>
      <c r="D90" s="65"/>
    </row>
    <row r="91" spans="3:4" ht="15.75">
      <c r="C91" s="65"/>
      <c r="D91" s="65"/>
    </row>
    <row r="92" spans="3:4" ht="15.75">
      <c r="C92" s="65"/>
      <c r="D92" s="65"/>
    </row>
    <row r="93" spans="3:4" ht="15.75">
      <c r="C93" s="65"/>
      <c r="D93" s="65"/>
    </row>
    <row r="94" spans="3:4" ht="15.75">
      <c r="C94" s="65"/>
      <c r="D94" s="65"/>
    </row>
    <row r="95" spans="3:4" ht="15.75">
      <c r="C95" s="65"/>
      <c r="D95" s="65"/>
    </row>
    <row r="96" spans="3:4" ht="15.75">
      <c r="C96" s="65"/>
      <c r="D96" s="65"/>
    </row>
    <row r="97" spans="3:4" ht="15.75">
      <c r="C97" s="65"/>
      <c r="D97" s="65"/>
    </row>
    <row r="98" spans="3:4" ht="15.75">
      <c r="C98" s="65"/>
      <c r="D98" s="65"/>
    </row>
    <row r="99" spans="3:4" ht="15.75">
      <c r="C99" s="65"/>
      <c r="D99" s="65"/>
    </row>
    <row r="100" spans="3:4" ht="15.75">
      <c r="C100" s="65"/>
      <c r="D100" s="65"/>
    </row>
    <row r="101" spans="3:4" ht="15.75">
      <c r="C101" s="65"/>
      <c r="D101" s="65"/>
    </row>
    <row r="102" spans="3:4" ht="15.75">
      <c r="C102" s="65"/>
      <c r="D102" s="65"/>
    </row>
    <row r="103" spans="3:4" ht="15.75">
      <c r="C103" s="65"/>
      <c r="D103" s="65"/>
    </row>
    <row r="104" spans="3:4" ht="15.75">
      <c r="C104" s="65"/>
      <c r="D104" s="65"/>
    </row>
    <row r="105" spans="3:4" ht="15.75">
      <c r="C105" s="65"/>
      <c r="D105" s="65"/>
    </row>
    <row r="106" spans="3:4" ht="15.75">
      <c r="C106" s="65"/>
      <c r="D106" s="65"/>
    </row>
    <row r="107" spans="3:4" ht="15.75">
      <c r="C107" s="65"/>
      <c r="D107" s="65"/>
    </row>
    <row r="108" spans="3:4" ht="15.75">
      <c r="C108" s="65"/>
      <c r="D108" s="65"/>
    </row>
    <row r="109" spans="3:4" ht="15.75">
      <c r="C109" s="65"/>
      <c r="D109" s="65"/>
    </row>
    <row r="110" spans="3:4" ht="15.75">
      <c r="C110" s="65"/>
      <c r="D110" s="65"/>
    </row>
    <row r="111" spans="3:4" ht="15.75">
      <c r="C111" s="65"/>
      <c r="D111" s="65"/>
    </row>
    <row r="112" spans="3:4" ht="15.75">
      <c r="C112" s="65"/>
      <c r="D112" s="65"/>
    </row>
    <row r="113" spans="3:4" ht="15.75">
      <c r="C113" s="65"/>
      <c r="D113" s="65"/>
    </row>
    <row r="114" spans="3:4" ht="15.75">
      <c r="C114" s="65"/>
      <c r="D114" s="65"/>
    </row>
    <row r="115" spans="3:4" ht="15.75">
      <c r="C115" s="65"/>
      <c r="D115" s="65"/>
    </row>
    <row r="116" spans="3:4" ht="15.75">
      <c r="C116" s="65"/>
      <c r="D116" s="65"/>
    </row>
    <row r="117" spans="3:4" ht="15.75">
      <c r="C117" s="65"/>
      <c r="D117" s="65"/>
    </row>
    <row r="118" spans="3:4" ht="15.75">
      <c r="C118" s="65"/>
      <c r="D118" s="65"/>
    </row>
    <row r="119" spans="3:4" ht="15.75">
      <c r="C119" s="65"/>
      <c r="D119" s="65"/>
    </row>
    <row r="120" spans="3:4" ht="15.75">
      <c r="C120" s="65"/>
      <c r="D120" s="65"/>
    </row>
    <row r="121" spans="3:4" ht="15.75">
      <c r="C121" s="65"/>
      <c r="D121" s="65"/>
    </row>
    <row r="122" spans="3:4" ht="15.75">
      <c r="C122" s="65"/>
      <c r="D122" s="65"/>
    </row>
    <row r="123" spans="3:4" ht="15.75">
      <c r="C123" s="65"/>
      <c r="D123" s="65"/>
    </row>
    <row r="124" spans="3:4" ht="15.75">
      <c r="C124" s="65"/>
      <c r="D124" s="65"/>
    </row>
    <row r="125" spans="3:4" ht="15.75">
      <c r="C125" s="65"/>
      <c r="D125" s="65"/>
    </row>
    <row r="126" spans="3:4" ht="15.75">
      <c r="C126" s="65"/>
      <c r="D126" s="65"/>
    </row>
    <row r="127" spans="3:4" ht="15.75">
      <c r="C127" s="65"/>
      <c r="D127" s="65"/>
    </row>
    <row r="128" spans="3:4" ht="15.75">
      <c r="C128" s="65"/>
      <c r="D128" s="65"/>
    </row>
    <row r="129" spans="3:4" ht="15.75">
      <c r="C129" s="65"/>
      <c r="D129" s="65"/>
    </row>
    <row r="130" spans="3:4" ht="15.75">
      <c r="C130" s="65"/>
      <c r="D130" s="65"/>
    </row>
    <row r="131" spans="3:4" ht="15.75">
      <c r="C131" s="65"/>
      <c r="D131" s="65"/>
    </row>
    <row r="132" spans="3:4" ht="15.75">
      <c r="C132" s="65"/>
      <c r="D132" s="65"/>
    </row>
    <row r="133" spans="3:4" ht="15.75">
      <c r="C133" s="65"/>
      <c r="D133" s="65"/>
    </row>
    <row r="134" spans="3:4" ht="15.75">
      <c r="C134" s="65"/>
      <c r="D134" s="65"/>
    </row>
    <row r="135" spans="3:4" ht="15.75">
      <c r="C135" s="65"/>
      <c r="D135" s="65"/>
    </row>
    <row r="136" spans="3:4" ht="15.75">
      <c r="C136" s="65"/>
      <c r="D136" s="65"/>
    </row>
    <row r="137" spans="3:4" ht="15.75">
      <c r="C137" s="65"/>
      <c r="D137" s="65"/>
    </row>
    <row r="138" spans="3:4" ht="15.75">
      <c r="C138" s="65"/>
      <c r="D138" s="65"/>
    </row>
    <row r="139" spans="3:4" ht="15.75">
      <c r="C139" s="65"/>
      <c r="D139" s="65"/>
    </row>
    <row r="140" spans="3:4" ht="15.75">
      <c r="C140" s="65"/>
      <c r="D140" s="65"/>
    </row>
    <row r="141" spans="3:4" ht="15.75">
      <c r="C141" s="65"/>
      <c r="D141" s="65"/>
    </row>
    <row r="142" spans="3:4" ht="15.75">
      <c r="C142" s="65"/>
      <c r="D142" s="65"/>
    </row>
    <row r="143" spans="3:4" ht="15.75">
      <c r="C143" s="65"/>
      <c r="D143" s="65"/>
    </row>
    <row r="144" spans="3:4" ht="15.75">
      <c r="C144" s="65"/>
      <c r="D144" s="65"/>
    </row>
    <row r="145" spans="3:4" ht="15.75">
      <c r="C145" s="65"/>
      <c r="D145" s="65"/>
    </row>
    <row r="146" spans="3:4" ht="15.75">
      <c r="C146" s="65"/>
      <c r="D146" s="65"/>
    </row>
    <row r="147" spans="3:4" ht="15.75">
      <c r="C147" s="65"/>
      <c r="D147" s="65"/>
    </row>
    <row r="148" spans="3:4" ht="15.75">
      <c r="C148" s="65"/>
      <c r="D148" s="65"/>
    </row>
    <row r="149" spans="3:4" ht="15.75">
      <c r="C149" s="65"/>
      <c r="D149" s="65"/>
    </row>
    <row r="150" spans="3:4" ht="15.75">
      <c r="C150" s="65"/>
      <c r="D150" s="65"/>
    </row>
    <row r="151" spans="3:4" ht="15.75">
      <c r="C151" s="65"/>
      <c r="D151" s="65"/>
    </row>
    <row r="152" spans="3:4" ht="15.75">
      <c r="C152" s="65"/>
      <c r="D152" s="65"/>
    </row>
    <row r="153" spans="3:4" ht="15.75">
      <c r="C153" s="65"/>
      <c r="D153" s="65"/>
    </row>
    <row r="154" spans="3:4" ht="15.75">
      <c r="C154" s="65"/>
      <c r="D154" s="65"/>
    </row>
    <row r="155" spans="3:4" ht="15.75">
      <c r="C155" s="65"/>
      <c r="D155" s="65"/>
    </row>
    <row r="156" spans="3:4" ht="15.75">
      <c r="C156" s="65"/>
      <c r="D156" s="65"/>
    </row>
    <row r="157" spans="3:4" ht="15.75">
      <c r="C157" s="65"/>
      <c r="D157" s="65"/>
    </row>
    <row r="158" spans="3:4" ht="15.75">
      <c r="C158" s="65"/>
      <c r="D158" s="65"/>
    </row>
    <row r="159" spans="3:4" ht="15.75">
      <c r="C159" s="65"/>
      <c r="D159" s="65"/>
    </row>
    <row r="160" spans="3:4" ht="15.75">
      <c r="C160" s="65"/>
      <c r="D160" s="65"/>
    </row>
    <row r="161" spans="3:4" ht="15.75">
      <c r="C161" s="65"/>
      <c r="D161" s="65"/>
    </row>
    <row r="162" spans="3:4" ht="15.75">
      <c r="C162" s="65"/>
      <c r="D162" s="65"/>
    </row>
    <row r="163" spans="3:4" ht="15.75">
      <c r="C163" s="65"/>
      <c r="D163" s="65"/>
    </row>
    <row r="164" spans="3:4" ht="15.75">
      <c r="C164" s="65"/>
      <c r="D164" s="65"/>
    </row>
    <row r="165" spans="3:4" ht="15.75">
      <c r="C165" s="65"/>
      <c r="D165" s="65"/>
    </row>
    <row r="166" spans="3:4" ht="15.75">
      <c r="C166" s="65"/>
      <c r="D166" s="65"/>
    </row>
    <row r="167" spans="3:4" ht="15.75">
      <c r="C167" s="65"/>
      <c r="D167" s="65"/>
    </row>
    <row r="168" spans="3:4" ht="15.75">
      <c r="C168" s="65"/>
      <c r="D168" s="65"/>
    </row>
    <row r="169" spans="3:4" ht="15.75">
      <c r="C169" s="65"/>
      <c r="D169" s="65"/>
    </row>
    <row r="170" spans="3:4" ht="15.75">
      <c r="C170" s="65"/>
      <c r="D170" s="65"/>
    </row>
    <row r="171" spans="3:4" ht="15.75">
      <c r="C171" s="65"/>
      <c r="D171" s="65"/>
    </row>
    <row r="172" spans="3:4" ht="15.75">
      <c r="C172" s="65"/>
      <c r="D172" s="65"/>
    </row>
    <row r="173" spans="3:4" ht="15.75">
      <c r="C173" s="65"/>
      <c r="D173" s="65"/>
    </row>
    <row r="174" spans="3:4" ht="15.75">
      <c r="C174" s="65"/>
      <c r="D174" s="65"/>
    </row>
    <row r="175" spans="3:4" ht="15.75">
      <c r="C175" s="65"/>
      <c r="D175" s="65"/>
    </row>
    <row r="176" spans="3:4" ht="15.75">
      <c r="C176" s="65"/>
      <c r="D176" s="65"/>
    </row>
    <row r="177" spans="3:4" ht="15.75">
      <c r="C177" s="65"/>
      <c r="D177" s="65"/>
    </row>
    <row r="178" spans="3:4" ht="15.75">
      <c r="C178" s="65"/>
      <c r="D178" s="65"/>
    </row>
    <row r="179" spans="3:4" ht="15.75">
      <c r="C179" s="65"/>
      <c r="D179" s="65"/>
    </row>
    <row r="180" spans="3:4" ht="15.75">
      <c r="C180" s="65"/>
      <c r="D180" s="65"/>
    </row>
    <row r="181" spans="3:4" ht="15.75">
      <c r="C181" s="65"/>
      <c r="D181" s="65"/>
    </row>
    <row r="182" spans="3:4" ht="15.75">
      <c r="C182" s="65"/>
      <c r="D182" s="65"/>
    </row>
    <row r="183" spans="3:4" ht="15.75">
      <c r="C183" s="65"/>
      <c r="D183" s="65"/>
    </row>
    <row r="184" spans="3:4" ht="15.75">
      <c r="C184" s="65"/>
      <c r="D184" s="65"/>
    </row>
    <row r="185" spans="3:4" ht="15.75">
      <c r="C185" s="65"/>
      <c r="D185" s="65"/>
    </row>
    <row r="186" spans="3:4" ht="15.75">
      <c r="C186" s="65"/>
      <c r="D186" s="65"/>
    </row>
    <row r="187" spans="3:4" ht="15.75">
      <c r="C187" s="65"/>
      <c r="D187" s="65"/>
    </row>
    <row r="188" spans="3:4" ht="15.75">
      <c r="C188" s="65"/>
      <c r="D188" s="65"/>
    </row>
    <row r="189" spans="3:4" ht="15.75">
      <c r="C189" s="65"/>
      <c r="D189" s="65"/>
    </row>
    <row r="190" spans="3:4" ht="15.75">
      <c r="C190" s="65"/>
      <c r="D190" s="65"/>
    </row>
    <row r="191" spans="3:4" ht="15.75">
      <c r="C191" s="65"/>
      <c r="D191" s="65"/>
    </row>
    <row r="192" spans="3:4" ht="15.75">
      <c r="C192" s="65"/>
      <c r="D192" s="65"/>
    </row>
    <row r="193" spans="3:4" ht="15.75">
      <c r="C193" s="65"/>
      <c r="D193" s="65"/>
    </row>
    <row r="194" spans="3:4" ht="15.75">
      <c r="C194" s="65"/>
      <c r="D194" s="65"/>
    </row>
    <row r="195" spans="3:4" ht="15.75">
      <c r="C195" s="65"/>
      <c r="D195" s="65"/>
    </row>
    <row r="196" spans="3:4" ht="15.75">
      <c r="C196" s="65"/>
      <c r="D196" s="65"/>
    </row>
    <row r="197" spans="3:4" ht="15.75">
      <c r="C197" s="65"/>
      <c r="D197" s="65"/>
    </row>
    <row r="198" spans="3:4" ht="15.75">
      <c r="C198" s="65"/>
      <c r="D198" s="65"/>
    </row>
    <row r="199" spans="3:4" ht="15.75">
      <c r="C199" s="65"/>
      <c r="D199" s="65"/>
    </row>
    <row r="200" spans="3:4" ht="15.75">
      <c r="C200" s="65"/>
      <c r="D200" s="65"/>
    </row>
    <row r="201" spans="3:4" ht="15.75">
      <c r="C201" s="65"/>
      <c r="D201" s="65"/>
    </row>
    <row r="202" spans="3:4" ht="15.75">
      <c r="C202" s="65"/>
      <c r="D202" s="65"/>
    </row>
    <row r="203" spans="3:4" ht="15.75">
      <c r="C203" s="65"/>
      <c r="D203" s="65"/>
    </row>
    <row r="204" spans="3:4" ht="15.75">
      <c r="C204" s="65"/>
      <c r="D204" s="65"/>
    </row>
    <row r="205" spans="3:4" ht="15.75">
      <c r="C205" s="65"/>
      <c r="D205" s="65"/>
    </row>
    <row r="206" spans="3:4" ht="15.75">
      <c r="C206" s="65"/>
      <c r="D206" s="65"/>
    </row>
    <row r="207" spans="3:4" ht="15.75">
      <c r="C207" s="65"/>
      <c r="D207" s="65"/>
    </row>
    <row r="208" spans="3:4" ht="15.75">
      <c r="C208" s="65"/>
      <c r="D208" s="65"/>
    </row>
    <row r="209" spans="3:4" ht="15.75">
      <c r="C209" s="65"/>
      <c r="D209" s="65"/>
    </row>
    <row r="210" spans="3:4" ht="15.75">
      <c r="C210" s="65"/>
      <c r="D210" s="65"/>
    </row>
    <row r="211" spans="3:4" ht="15.75">
      <c r="C211" s="65"/>
      <c r="D211" s="65"/>
    </row>
    <row r="212" spans="3:4" ht="15.75">
      <c r="C212" s="65"/>
      <c r="D212" s="65"/>
    </row>
    <row r="213" spans="3:4" ht="15.75">
      <c r="C213" s="65"/>
      <c r="D213" s="65"/>
    </row>
    <row r="214" spans="3:4" ht="15.75">
      <c r="C214" s="65"/>
      <c r="D214" s="65"/>
    </row>
    <row r="215" spans="3:4" ht="15.75">
      <c r="C215" s="65"/>
      <c r="D215" s="65"/>
    </row>
    <row r="216" spans="3:4" ht="15.75">
      <c r="C216" s="65"/>
      <c r="D216" s="65"/>
    </row>
    <row r="217" spans="3:4" ht="15.75">
      <c r="C217" s="65"/>
      <c r="D217" s="65"/>
    </row>
    <row r="218" spans="3:4" ht="15.75">
      <c r="C218" s="65"/>
      <c r="D218" s="65"/>
    </row>
    <row r="219" spans="3:4" ht="15.75">
      <c r="C219" s="65"/>
      <c r="D219" s="65"/>
    </row>
    <row r="220" spans="3:4" ht="15.75">
      <c r="C220" s="65"/>
      <c r="D220" s="65"/>
    </row>
    <row r="221" spans="3:4" ht="15.75">
      <c r="C221" s="65"/>
      <c r="D221" s="65"/>
    </row>
    <row r="222" spans="3:4" ht="15.75">
      <c r="C222" s="65"/>
      <c r="D222" s="65"/>
    </row>
    <row r="223" spans="3:4" ht="15.75">
      <c r="C223" s="65"/>
      <c r="D223" s="65"/>
    </row>
    <row r="224" spans="3:4" ht="15.75">
      <c r="C224" s="65"/>
      <c r="D224" s="65"/>
    </row>
    <row r="225" spans="3:4" ht="15.75">
      <c r="C225" s="65"/>
      <c r="D225" s="65"/>
    </row>
    <row r="226" spans="3:4" ht="15.75">
      <c r="C226" s="65"/>
      <c r="D226" s="65"/>
    </row>
    <row r="227" spans="3:4" ht="15.75">
      <c r="C227" s="65"/>
      <c r="D227" s="65"/>
    </row>
    <row r="228" spans="3:4" ht="15.75">
      <c r="C228" s="65"/>
      <c r="D228" s="65"/>
    </row>
    <row r="229" spans="3:4" ht="15.75">
      <c r="C229" s="65"/>
      <c r="D229" s="65"/>
    </row>
    <row r="230" spans="3:4" ht="15.75">
      <c r="C230" s="65"/>
      <c r="D230" s="65"/>
    </row>
    <row r="231" spans="3:4" ht="15.75">
      <c r="C231" s="65"/>
      <c r="D231" s="65"/>
    </row>
    <row r="232" spans="3:4" ht="15.75">
      <c r="C232" s="65"/>
      <c r="D232" s="65"/>
    </row>
    <row r="233" spans="3:4" ht="15.75">
      <c r="C233" s="65"/>
      <c r="D233" s="65"/>
    </row>
    <row r="234" spans="3:4" ht="15.75">
      <c r="C234" s="65"/>
      <c r="D234" s="65"/>
    </row>
    <row r="235" spans="3:4" ht="15.75">
      <c r="C235" s="65"/>
      <c r="D235" s="65"/>
    </row>
    <row r="236" spans="3:4" ht="15.75">
      <c r="C236" s="65"/>
      <c r="D236" s="65"/>
    </row>
    <row r="237" spans="3:4" ht="15.75">
      <c r="C237" s="65"/>
      <c r="D237" s="65"/>
    </row>
    <row r="238" spans="3:4" ht="15.75">
      <c r="C238" s="65"/>
      <c r="D238" s="65"/>
    </row>
    <row r="239" spans="3:4" ht="15.75">
      <c r="C239" s="65"/>
      <c r="D239" s="65"/>
    </row>
    <row r="240" spans="3:4" ht="15.75">
      <c r="C240" s="65"/>
      <c r="D240" s="65"/>
    </row>
    <row r="241" spans="3:4" ht="15.75">
      <c r="C241" s="65"/>
      <c r="D241" s="65"/>
    </row>
    <row r="242" spans="3:4" ht="15.75">
      <c r="C242" s="65"/>
      <c r="D242" s="65"/>
    </row>
    <row r="243" spans="3:4" ht="15.75">
      <c r="C243" s="65"/>
      <c r="D243" s="65"/>
    </row>
    <row r="244" spans="3:4" ht="15.75">
      <c r="C244" s="65"/>
      <c r="D244" s="65"/>
    </row>
    <row r="245" spans="3:4" ht="15.75">
      <c r="C245" s="65"/>
      <c r="D245" s="65"/>
    </row>
    <row r="246" spans="3:4" ht="15.75">
      <c r="C246" s="65"/>
      <c r="D246" s="65"/>
    </row>
    <row r="247" spans="3:4" ht="15.75">
      <c r="C247" s="65"/>
      <c r="D247" s="65"/>
    </row>
    <row r="248" spans="3:4" ht="15.75">
      <c r="C248" s="65"/>
      <c r="D248" s="65"/>
    </row>
    <row r="249" spans="3:4" ht="15.75">
      <c r="C249" s="65"/>
      <c r="D249" s="65"/>
    </row>
    <row r="250" spans="3:4" ht="15.75">
      <c r="C250" s="65"/>
      <c r="D250" s="65"/>
    </row>
    <row r="251" spans="3:4" ht="15.75">
      <c r="C251" s="65"/>
      <c r="D251" s="65"/>
    </row>
    <row r="252" spans="3:4" ht="15.75">
      <c r="C252" s="65"/>
      <c r="D252" s="65"/>
    </row>
    <row r="253" spans="3:4" ht="15.75">
      <c r="C253" s="65"/>
      <c r="D253" s="65"/>
    </row>
    <row r="254" spans="3:4" ht="15.75">
      <c r="C254" s="65"/>
      <c r="D254" s="65"/>
    </row>
    <row r="255" spans="3:4" ht="15.75">
      <c r="C255" s="65"/>
      <c r="D255" s="65"/>
    </row>
    <row r="256" spans="3:4" ht="15.75">
      <c r="C256" s="65"/>
      <c r="D256" s="65"/>
    </row>
    <row r="257" spans="3:4" ht="15.75">
      <c r="C257" s="65"/>
      <c r="D257" s="65"/>
    </row>
    <row r="258" spans="3:4" ht="15.75">
      <c r="C258" s="65"/>
      <c r="D258" s="65"/>
    </row>
    <row r="259" spans="3:4" ht="15.75">
      <c r="C259" s="65"/>
      <c r="D259" s="65"/>
    </row>
    <row r="260" spans="3:4" ht="15.75">
      <c r="C260" s="65"/>
      <c r="D260" s="65"/>
    </row>
    <row r="261" spans="3:4" ht="15.75">
      <c r="C261" s="65"/>
      <c r="D261" s="65"/>
    </row>
    <row r="262" spans="3:4" ht="15.75">
      <c r="C262" s="65"/>
      <c r="D262" s="65"/>
    </row>
    <row r="263" spans="3:4" ht="15.75">
      <c r="C263" s="65"/>
      <c r="D263" s="65"/>
    </row>
    <row r="264" spans="3:4" ht="15.75">
      <c r="C264" s="65"/>
      <c r="D264" s="65"/>
    </row>
    <row r="265" spans="3:4" ht="15.75">
      <c r="C265" s="65"/>
      <c r="D265" s="65"/>
    </row>
    <row r="266" spans="3:4" ht="15.75">
      <c r="C266" s="65"/>
      <c r="D266" s="65"/>
    </row>
    <row r="267" spans="3:4" ht="15.75">
      <c r="C267" s="65"/>
      <c r="D267" s="65"/>
    </row>
    <row r="268" spans="3:4" ht="15.75">
      <c r="C268" s="65"/>
      <c r="D268" s="65"/>
    </row>
    <row r="269" spans="3:4" ht="15.75">
      <c r="C269" s="65"/>
      <c r="D269" s="65"/>
    </row>
    <row r="270" spans="3:4" ht="15.75">
      <c r="C270" s="65"/>
      <c r="D270" s="65"/>
    </row>
    <row r="271" spans="3:4" ht="15.75">
      <c r="C271" s="65"/>
      <c r="D271" s="65"/>
    </row>
    <row r="272" spans="3:4" ht="15.75">
      <c r="C272" s="65"/>
      <c r="D272" s="65"/>
    </row>
    <row r="273" spans="3:4" ht="15.75">
      <c r="C273" s="65"/>
      <c r="D273" s="65"/>
    </row>
    <row r="274" spans="3:4" ht="15.75">
      <c r="C274" s="65"/>
      <c r="D274" s="65"/>
    </row>
    <row r="275" spans="3:4" ht="15.75">
      <c r="C275" s="65"/>
      <c r="D275" s="65"/>
    </row>
    <row r="276" spans="3:4" ht="15.75">
      <c r="C276" s="65"/>
      <c r="D276" s="65"/>
    </row>
    <row r="277" spans="3:4" ht="15.75">
      <c r="C277" s="65"/>
      <c r="D277" s="65"/>
    </row>
    <row r="278" spans="3:4" ht="15.75">
      <c r="C278" s="65"/>
      <c r="D278" s="65"/>
    </row>
    <row r="279" spans="3:4" ht="15.75">
      <c r="C279" s="65"/>
      <c r="D279" s="65"/>
    </row>
    <row r="280" spans="3:4" ht="15.75">
      <c r="C280" s="65"/>
      <c r="D280" s="65"/>
    </row>
    <row r="281" spans="3:4" ht="15.75">
      <c r="C281" s="65"/>
      <c r="D281" s="65"/>
    </row>
    <row r="282" spans="3:4" ht="15.75">
      <c r="C282" s="65"/>
      <c r="D282" s="65"/>
    </row>
    <row r="283" spans="3:4" ht="15.75">
      <c r="C283" s="65"/>
      <c r="D283" s="65"/>
    </row>
    <row r="284" spans="3:4" ht="15.75">
      <c r="C284" s="65"/>
      <c r="D284" s="65"/>
    </row>
    <row r="285" spans="3:4" ht="15.75">
      <c r="C285" s="65"/>
      <c r="D285" s="65"/>
    </row>
    <row r="286" spans="3:4" ht="15.75">
      <c r="C286" s="65"/>
      <c r="D286" s="65"/>
    </row>
    <row r="287" spans="3:4" ht="15.75">
      <c r="C287" s="65"/>
      <c r="D287" s="65"/>
    </row>
    <row r="288" spans="3:4" ht="15.75">
      <c r="C288" s="65"/>
      <c r="D288" s="65"/>
    </row>
    <row r="289" spans="3:4" ht="15.75">
      <c r="C289" s="65"/>
      <c r="D289" s="65"/>
    </row>
    <row r="290" spans="3:4" ht="15.75">
      <c r="C290" s="65"/>
      <c r="D290" s="65"/>
    </row>
    <row r="291" spans="3:4" ht="15.75">
      <c r="C291" s="65"/>
      <c r="D291" s="65"/>
    </row>
    <row r="292" spans="3:4" ht="15.75">
      <c r="C292" s="65"/>
      <c r="D292" s="65"/>
    </row>
    <row r="293" spans="3:4" ht="15.75">
      <c r="C293" s="65"/>
      <c r="D293" s="65"/>
    </row>
    <row r="294" spans="3:4" ht="15.75">
      <c r="C294" s="65"/>
      <c r="D294" s="65"/>
    </row>
    <row r="295" spans="3:4" ht="15.75">
      <c r="C295" s="65"/>
      <c r="D295" s="65"/>
    </row>
    <row r="296" spans="3:4" ht="15.75">
      <c r="C296" s="65"/>
      <c r="D296" s="65"/>
    </row>
    <row r="297" spans="3:4" ht="15.75">
      <c r="C297" s="65"/>
      <c r="D297" s="65"/>
    </row>
    <row r="298" spans="3:4" ht="15.75">
      <c r="C298" s="65"/>
      <c r="D298" s="65"/>
    </row>
    <row r="299" spans="3:4" ht="15.75">
      <c r="C299" s="65"/>
      <c r="D299" s="65"/>
    </row>
    <row r="300" spans="3:4" ht="15.75">
      <c r="C300" s="65"/>
      <c r="D300" s="65"/>
    </row>
    <row r="301" spans="3:4" ht="15.75">
      <c r="C301" s="65"/>
      <c r="D301" s="65"/>
    </row>
    <row r="302" spans="3:4" ht="15.75">
      <c r="C302" s="65"/>
      <c r="D302" s="65"/>
    </row>
    <row r="303" spans="3:4" ht="15.75">
      <c r="C303" s="65"/>
      <c r="D303" s="65"/>
    </row>
    <row r="304" spans="3:4" ht="15.75">
      <c r="C304" s="65"/>
      <c r="D304" s="65"/>
    </row>
    <row r="305" spans="3:4" ht="15.75">
      <c r="C305" s="65"/>
      <c r="D305" s="65"/>
    </row>
    <row r="306" spans="3:4" ht="15.75">
      <c r="C306" s="65"/>
      <c r="D306" s="65"/>
    </row>
    <row r="307" spans="3:4" ht="15.75">
      <c r="C307" s="65"/>
      <c r="D307" s="65"/>
    </row>
    <row r="308" spans="3:4" ht="15.75">
      <c r="C308" s="65"/>
      <c r="D308" s="65"/>
    </row>
    <row r="309" spans="3:4" ht="15.75">
      <c r="C309" s="65"/>
      <c r="D309" s="65"/>
    </row>
    <row r="310" spans="3:4" ht="15.75">
      <c r="C310" s="65"/>
      <c r="D310" s="65"/>
    </row>
    <row r="311" spans="3:4" ht="15.75">
      <c r="C311" s="65"/>
      <c r="D311" s="65"/>
    </row>
    <row r="312" spans="3:4" ht="15.75">
      <c r="C312" s="65"/>
      <c r="D312" s="65"/>
    </row>
    <row r="313" spans="3:4" ht="15.75">
      <c r="C313" s="65"/>
      <c r="D313" s="65"/>
    </row>
    <row r="314" spans="3:4" ht="15.75">
      <c r="C314" s="65"/>
      <c r="D314" s="65"/>
    </row>
    <row r="315" spans="3:4" ht="15.75">
      <c r="C315" s="65"/>
      <c r="D315" s="65"/>
    </row>
    <row r="316" spans="3:4" ht="15.75">
      <c r="C316" s="65"/>
      <c r="D316" s="65"/>
    </row>
    <row r="317" spans="3:4" ht="15.75">
      <c r="C317" s="65"/>
      <c r="D317" s="65"/>
    </row>
    <row r="318" spans="3:4" ht="15.75">
      <c r="C318" s="65"/>
      <c r="D318" s="65"/>
    </row>
    <row r="319" spans="3:4" ht="15.75">
      <c r="C319" s="65"/>
      <c r="D319" s="65"/>
    </row>
    <row r="320" spans="3:4" ht="15.75">
      <c r="C320" s="65"/>
      <c r="D320" s="65"/>
    </row>
    <row r="321" spans="3:4" ht="15.75">
      <c r="C321" s="65"/>
      <c r="D321" s="65"/>
    </row>
    <row r="322" spans="3:4" ht="15.75">
      <c r="C322" s="65"/>
      <c r="D322" s="65"/>
    </row>
    <row r="323" spans="3:4" ht="15.75">
      <c r="C323" s="65"/>
      <c r="D323" s="65"/>
    </row>
    <row r="324" spans="3:4" ht="15.75">
      <c r="C324" s="65"/>
      <c r="D324" s="65"/>
    </row>
    <row r="325" spans="3:4" ht="15.75">
      <c r="C325" s="65"/>
      <c r="D325" s="65"/>
    </row>
    <row r="326" spans="3:4" ht="15.75">
      <c r="C326" s="65"/>
      <c r="D326" s="65"/>
    </row>
    <row r="327" spans="3:4" ht="15.75">
      <c r="C327" s="65"/>
      <c r="D327" s="65"/>
    </row>
    <row r="328" spans="3:4" ht="15.75">
      <c r="C328" s="65"/>
      <c r="D328" s="65"/>
    </row>
    <row r="329" spans="3:4" ht="15.75">
      <c r="C329" s="65"/>
      <c r="D329" s="65"/>
    </row>
    <row r="330" spans="3:4" ht="15.75">
      <c r="C330" s="65"/>
      <c r="D330" s="65"/>
    </row>
    <row r="331" spans="3:4" ht="15.75">
      <c r="C331" s="65"/>
      <c r="D331" s="65"/>
    </row>
    <row r="332" spans="3:4" ht="15.75">
      <c r="C332" s="65"/>
      <c r="D332" s="65"/>
    </row>
    <row r="333" spans="3:4" ht="15.75">
      <c r="C333" s="65"/>
      <c r="D333" s="65"/>
    </row>
    <row r="334" spans="3:4" ht="15.75">
      <c r="C334" s="65"/>
      <c r="D334" s="65"/>
    </row>
    <row r="335" spans="3:4" ht="15.75">
      <c r="C335" s="65"/>
      <c r="D335" s="65"/>
    </row>
    <row r="336" spans="3:4" ht="15.75">
      <c r="C336" s="65"/>
      <c r="D336" s="65"/>
    </row>
    <row r="337" spans="3:4" ht="15.75">
      <c r="C337" s="65"/>
      <c r="D337" s="65"/>
    </row>
    <row r="338" spans="3:4" ht="15.75">
      <c r="C338" s="65"/>
      <c r="D338" s="65"/>
    </row>
    <row r="339" spans="3:4" ht="15.75">
      <c r="C339" s="65"/>
      <c r="D339" s="65"/>
    </row>
    <row r="340" spans="3:4" ht="15.75">
      <c r="C340" s="65"/>
      <c r="D340" s="65"/>
    </row>
    <row r="341" spans="3:4" ht="15.75">
      <c r="C341" s="65"/>
      <c r="D341" s="65"/>
    </row>
    <row r="342" spans="3:4" ht="15.75">
      <c r="C342" s="65"/>
      <c r="D342" s="65"/>
    </row>
    <row r="343" spans="3:4" ht="15.75">
      <c r="C343" s="65"/>
      <c r="D343" s="65"/>
    </row>
    <row r="344" spans="3:4" ht="15.75">
      <c r="C344" s="65"/>
      <c r="D344" s="65"/>
    </row>
    <row r="345" spans="3:4" ht="15.75">
      <c r="C345" s="65"/>
      <c r="D345" s="65"/>
    </row>
    <row r="346" spans="3:4" ht="15.75">
      <c r="C346" s="65"/>
      <c r="D346" s="65"/>
    </row>
    <row r="347" spans="3:4" ht="15.75">
      <c r="C347" s="65"/>
      <c r="D347" s="65"/>
    </row>
    <row r="348" spans="3:4" ht="15.75">
      <c r="C348" s="65"/>
      <c r="D348" s="65"/>
    </row>
    <row r="349" spans="3:4" ht="15.75">
      <c r="C349" s="65"/>
      <c r="D349" s="65"/>
    </row>
    <row r="350" spans="3:4" ht="15.75">
      <c r="C350" s="65"/>
      <c r="D350" s="65"/>
    </row>
    <row r="351" spans="3:4" ht="15.75">
      <c r="C351" s="65"/>
      <c r="D351" s="65"/>
    </row>
    <row r="352" spans="3:4" ht="15.75">
      <c r="C352" s="65"/>
      <c r="D352" s="65"/>
    </row>
    <row r="353" spans="3:4" ht="15.75">
      <c r="C353" s="65"/>
      <c r="D353" s="65"/>
    </row>
    <row r="354" spans="3:4" ht="15.75">
      <c r="C354" s="65"/>
      <c r="D354" s="65"/>
    </row>
    <row r="355" spans="3:4" ht="15.75">
      <c r="C355" s="65"/>
      <c r="D355" s="65"/>
    </row>
    <row r="356" spans="3:4" ht="15.75">
      <c r="C356" s="65"/>
      <c r="D356" s="65"/>
    </row>
    <row r="357" spans="3:4" ht="15.75">
      <c r="C357" s="65"/>
      <c r="D357" s="65"/>
    </row>
    <row r="358" spans="3:4" ht="15.75">
      <c r="C358" s="65"/>
      <c r="D358" s="65"/>
    </row>
    <row r="359" spans="3:4" ht="15.75">
      <c r="C359" s="65"/>
      <c r="D359" s="65"/>
    </row>
    <row r="360" spans="3:4" ht="15.75">
      <c r="C360" s="65"/>
      <c r="D360" s="65"/>
    </row>
    <row r="361" spans="3:4" ht="15.75">
      <c r="C361" s="65"/>
      <c r="D361" s="65"/>
    </row>
    <row r="362" spans="3:4" ht="15.75">
      <c r="C362" s="65"/>
      <c r="D362" s="65"/>
    </row>
    <row r="363" spans="3:4" ht="15.75">
      <c r="C363" s="65"/>
      <c r="D363" s="65"/>
    </row>
    <row r="364" spans="3:4" ht="15.75">
      <c r="C364" s="65"/>
      <c r="D364" s="65"/>
    </row>
    <row r="365" spans="3:4" ht="15.75">
      <c r="C365" s="65"/>
      <c r="D365" s="65"/>
    </row>
    <row r="366" spans="3:4" ht="15.75">
      <c r="C366" s="65"/>
      <c r="D366" s="65"/>
    </row>
    <row r="367" spans="3:4" ht="15.75">
      <c r="C367" s="65"/>
      <c r="D367" s="65"/>
    </row>
    <row r="368" spans="3:4" ht="15.75">
      <c r="C368" s="65"/>
      <c r="D368" s="65"/>
    </row>
    <row r="369" spans="3:4" ht="15.75">
      <c r="C369" s="65"/>
      <c r="D369" s="65"/>
    </row>
    <row r="370" spans="3:4" ht="15.75">
      <c r="C370" s="65"/>
      <c r="D370" s="65"/>
    </row>
    <row r="371" spans="3:4" ht="15.75">
      <c r="C371" s="65"/>
      <c r="D371" s="65"/>
    </row>
    <row r="372" spans="3:4" ht="15.75">
      <c r="C372" s="65"/>
      <c r="D372" s="65"/>
    </row>
    <row r="373" spans="3:4" ht="15.75">
      <c r="C373" s="65"/>
      <c r="D373" s="65"/>
    </row>
    <row r="374" spans="3:4" ht="15.75">
      <c r="C374" s="65"/>
      <c r="D374" s="65"/>
    </row>
    <row r="375" spans="3:4" ht="15.75">
      <c r="C375" s="65"/>
      <c r="D375" s="65"/>
    </row>
    <row r="376" spans="3:4" ht="15.75">
      <c r="C376" s="65"/>
      <c r="D376" s="65"/>
    </row>
    <row r="377" spans="3:4" ht="15.75">
      <c r="C377" s="65"/>
      <c r="D377" s="65"/>
    </row>
    <row r="378" spans="3:4" ht="15.75">
      <c r="C378" s="65"/>
      <c r="D378" s="65"/>
    </row>
    <row r="379" spans="3:4" ht="15.75">
      <c r="C379" s="65"/>
      <c r="D379" s="65"/>
    </row>
    <row r="380" spans="3:4" ht="15.75">
      <c r="C380" s="65"/>
      <c r="D380" s="65"/>
    </row>
    <row r="381" spans="3:4" ht="15.75">
      <c r="C381" s="65"/>
      <c r="D381" s="65"/>
    </row>
    <row r="382" spans="3:4" ht="15.75">
      <c r="C382" s="65"/>
      <c r="D382" s="65"/>
    </row>
    <row r="383" spans="3:4" ht="15.75">
      <c r="C383" s="65"/>
      <c r="D383" s="65"/>
    </row>
    <row r="384" spans="3:4" ht="15.75">
      <c r="C384" s="65"/>
      <c r="D384" s="65"/>
    </row>
    <row r="385" spans="3:4" ht="15.75">
      <c r="C385" s="65"/>
      <c r="D385" s="65"/>
    </row>
    <row r="386" spans="3:4" ht="15.75">
      <c r="C386" s="65"/>
      <c r="D386" s="65"/>
    </row>
    <row r="387" spans="3:4" ht="15.75">
      <c r="C387" s="65"/>
      <c r="D387" s="65"/>
    </row>
    <row r="388" spans="3:4" ht="15.75">
      <c r="C388" s="65"/>
      <c r="D388" s="65"/>
    </row>
    <row r="389" spans="3:4" ht="15.75">
      <c r="C389" s="65"/>
      <c r="D389" s="65"/>
    </row>
    <row r="390" spans="3:4" ht="15.75">
      <c r="C390" s="65"/>
      <c r="D390" s="65"/>
    </row>
    <row r="391" spans="3:4" ht="15.75">
      <c r="C391" s="65"/>
      <c r="D391" s="65"/>
    </row>
    <row r="392" spans="3:4" ht="15.75">
      <c r="C392" s="65"/>
      <c r="D392" s="65"/>
    </row>
    <row r="393" spans="3:4" ht="15.75">
      <c r="C393" s="65"/>
      <c r="D393" s="65"/>
    </row>
    <row r="394" spans="3:4" ht="15.75">
      <c r="C394" s="65"/>
      <c r="D394" s="65"/>
    </row>
    <row r="395" spans="3:4" ht="15.75">
      <c r="C395" s="65"/>
      <c r="D395" s="65"/>
    </row>
    <row r="396" spans="3:4" ht="15.75">
      <c r="C396" s="65"/>
      <c r="D396" s="65"/>
    </row>
    <row r="397" spans="3:4" ht="15.75">
      <c r="C397" s="65"/>
      <c r="D397" s="65"/>
    </row>
    <row r="398" spans="3:4" ht="15.75">
      <c r="C398" s="65"/>
      <c r="D398" s="65"/>
    </row>
    <row r="399" spans="3:4" ht="15.75">
      <c r="C399" s="65"/>
      <c r="D399" s="65"/>
    </row>
    <row r="400" spans="3:4" ht="15.75">
      <c r="C400" s="65"/>
      <c r="D400" s="65"/>
    </row>
    <row r="401" spans="3:4" ht="15.75">
      <c r="C401" s="65"/>
      <c r="D401" s="65"/>
    </row>
    <row r="402" spans="3:4" ht="15.75">
      <c r="C402" s="65"/>
      <c r="D402" s="65"/>
    </row>
    <row r="403" spans="3:4" ht="15.75">
      <c r="C403" s="65"/>
      <c r="D403" s="65"/>
    </row>
    <row r="404" spans="3:4" ht="15.75">
      <c r="C404" s="65"/>
      <c r="D404" s="65"/>
    </row>
    <row r="405" spans="3:4" ht="15.75">
      <c r="C405" s="65"/>
      <c r="D405" s="65"/>
    </row>
    <row r="406" spans="3:4" ht="15.75">
      <c r="C406" s="65"/>
      <c r="D406" s="65"/>
    </row>
    <row r="407" spans="3:4" ht="15.75">
      <c r="C407" s="65"/>
      <c r="D407" s="65"/>
    </row>
    <row r="408" spans="3:4" ht="15.75">
      <c r="C408" s="65"/>
      <c r="D408" s="65"/>
    </row>
    <row r="409" spans="3:4" ht="15.75">
      <c r="C409" s="65"/>
      <c r="D409" s="65"/>
    </row>
    <row r="410" spans="3:4" ht="15.75">
      <c r="C410" s="65"/>
      <c r="D410" s="65"/>
    </row>
    <row r="411" spans="3:4" ht="15.75">
      <c r="C411" s="65"/>
      <c r="D411" s="65"/>
    </row>
    <row r="412" spans="3:4" ht="15.75">
      <c r="C412" s="65"/>
      <c r="D412" s="65"/>
    </row>
    <row r="413" spans="3:4" ht="15.75">
      <c r="C413" s="65"/>
      <c r="D413" s="65"/>
    </row>
    <row r="414" spans="3:4" ht="15.75">
      <c r="C414" s="65"/>
      <c r="D414" s="65"/>
    </row>
    <row r="415" spans="3:4" ht="15.75">
      <c r="C415" s="65"/>
      <c r="D415" s="65"/>
    </row>
    <row r="416" spans="3:4" ht="15.75">
      <c r="C416" s="65"/>
      <c r="D416" s="65"/>
    </row>
    <row r="417" spans="3:4" ht="15.75">
      <c r="C417" s="65"/>
      <c r="D417" s="65"/>
    </row>
    <row r="418" spans="3:4" ht="15.75">
      <c r="C418" s="65"/>
      <c r="D418" s="65"/>
    </row>
    <row r="419" spans="3:4" ht="15.75">
      <c r="C419" s="65"/>
      <c r="D419" s="65"/>
    </row>
    <row r="420" spans="3:4" ht="15.75">
      <c r="C420" s="65"/>
      <c r="D420" s="65"/>
    </row>
    <row r="421" spans="3:4" ht="15.75">
      <c r="C421" s="65"/>
      <c r="D421" s="65"/>
    </row>
    <row r="422" spans="3:4" ht="15.75">
      <c r="C422" s="65"/>
      <c r="D422" s="65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A33" sqref="A33"/>
      <selection pane="topRight" activeCell="D41" sqref="D41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20" t="s">
        <v>43</v>
      </c>
      <c r="B1" s="120"/>
      <c r="C1" s="120"/>
      <c r="D1" s="120"/>
    </row>
    <row r="2" spans="1:6" ht="15.75">
      <c r="A2" s="107" t="s">
        <v>71</v>
      </c>
      <c r="B2" s="107"/>
      <c r="C2" s="107"/>
      <c r="D2" s="107"/>
      <c r="E2" s="1"/>
      <c r="F2" s="1"/>
    </row>
    <row r="3" spans="1:4" ht="15.75">
      <c r="A3" s="121" t="s">
        <v>81</v>
      </c>
      <c r="B3" s="122"/>
      <c r="C3" s="122"/>
      <c r="D3" s="122"/>
    </row>
    <row r="4" spans="1:4" ht="9" customHeight="1">
      <c r="A4" s="31"/>
      <c r="B4" s="31"/>
      <c r="C4" s="31"/>
      <c r="D4" s="32"/>
    </row>
    <row r="5" spans="1:4" ht="21" customHeight="1">
      <c r="A5" s="128" t="s">
        <v>44</v>
      </c>
      <c r="B5" s="123" t="s">
        <v>45</v>
      </c>
      <c r="C5" s="126" t="s">
        <v>46</v>
      </c>
      <c r="D5" s="127"/>
    </row>
    <row r="6" spans="1:4" ht="28.5" customHeight="1">
      <c r="A6" s="129"/>
      <c r="B6" s="124"/>
      <c r="C6" s="123" t="s">
        <v>79</v>
      </c>
      <c r="D6" s="123" t="s">
        <v>47</v>
      </c>
    </row>
    <row r="7" spans="1:4" ht="26.25" customHeight="1">
      <c r="A7" s="130"/>
      <c r="B7" s="125"/>
      <c r="C7" s="125"/>
      <c r="D7" s="125"/>
    </row>
    <row r="8" spans="1:4" ht="24" customHeight="1">
      <c r="A8" s="33" t="s">
        <v>48</v>
      </c>
      <c r="B8" s="33"/>
      <c r="C8" s="33"/>
      <c r="D8" s="33"/>
    </row>
    <row r="9" spans="1:4" ht="15.75">
      <c r="A9" s="34" t="s">
        <v>49</v>
      </c>
      <c r="B9" s="35">
        <f>'[1]nograd'!B132</f>
        <v>10154</v>
      </c>
      <c r="C9" s="36">
        <f>B9/$B$11*100</f>
        <v>55.87102454055244</v>
      </c>
      <c r="D9" s="36">
        <f>'[1]nograd'!$B85/'[1]nograd'!$B$87*100</f>
        <v>55.27755149540323</v>
      </c>
    </row>
    <row r="10" spans="1:4" s="40" customFormat="1" ht="15.75">
      <c r="A10" s="37" t="s">
        <v>50</v>
      </c>
      <c r="B10" s="38">
        <f>'[1]nograd'!B133</f>
        <v>8020</v>
      </c>
      <c r="C10" s="39">
        <f aca="true" t="shared" si="0" ref="C10:C39">B10/$B$11*100</f>
        <v>44.12897545944756</v>
      </c>
      <c r="D10" s="39">
        <f>'[1]nograd'!$B86/'[1]nograd'!$B$87*100</f>
        <v>44.72244850459676</v>
      </c>
    </row>
    <row r="11" spans="1:4" s="44" customFormat="1" ht="20.25" customHeight="1">
      <c r="A11" s="41" t="s">
        <v>51</v>
      </c>
      <c r="B11" s="42">
        <f>SUM(B9:B10)</f>
        <v>18174</v>
      </c>
      <c r="C11" s="43">
        <f t="shared" si="0"/>
        <v>100</v>
      </c>
      <c r="D11" s="43">
        <f>SUM(D9:D10)</f>
        <v>100</v>
      </c>
    </row>
    <row r="12" spans="1:4" ht="24" customHeight="1">
      <c r="A12" s="45" t="s">
        <v>52</v>
      </c>
      <c r="B12" s="38"/>
      <c r="C12" s="39"/>
      <c r="D12" s="39"/>
    </row>
    <row r="13" spans="1:5" s="40" customFormat="1" ht="15.75">
      <c r="A13" s="34" t="s">
        <v>82</v>
      </c>
      <c r="B13" s="35">
        <f>'[1]nograd'!B143</f>
        <v>990</v>
      </c>
      <c r="C13" s="36">
        <f t="shared" si="0"/>
        <v>5.447342357213602</v>
      </c>
      <c r="D13" s="36">
        <f>'[1]nograd'!$AD83/'[1]nograd'!$AD$89*100</f>
        <v>5.056441289421622</v>
      </c>
      <c r="E13" s="50"/>
    </row>
    <row r="14" spans="1:4" ht="15.75">
      <c r="A14" s="37" t="s">
        <v>83</v>
      </c>
      <c r="B14" s="38">
        <f>'[1]nograd'!B144</f>
        <v>2317</v>
      </c>
      <c r="C14" s="39">
        <f t="shared" si="0"/>
        <v>12.748982062286785</v>
      </c>
      <c r="D14" s="39">
        <f>'[1]nograd'!$AD84/'[1]nograd'!$AD$89*100</f>
        <v>12.911672291399976</v>
      </c>
    </row>
    <row r="15" spans="1:4" s="40" customFormat="1" ht="15.75">
      <c r="A15" s="34" t="s">
        <v>84</v>
      </c>
      <c r="B15" s="35">
        <f>'[1]nograd'!B145</f>
        <v>4815</v>
      </c>
      <c r="C15" s="36">
        <f t="shared" si="0"/>
        <v>26.4938923737207</v>
      </c>
      <c r="D15" s="36">
        <f>'[1]nograd'!$AD85/'[1]nograd'!$AD$89*100</f>
        <v>27.35947864540905</v>
      </c>
    </row>
    <row r="16" spans="1:4" ht="15.75">
      <c r="A16" s="37" t="s">
        <v>85</v>
      </c>
      <c r="B16" s="38">
        <f>'[1]nograd'!B146</f>
        <v>4435</v>
      </c>
      <c r="C16" s="39">
        <f t="shared" si="0"/>
        <v>24.402993287113457</v>
      </c>
      <c r="D16" s="39">
        <f>'[1]nograd'!$AD86/'[1]nograd'!$AD$89*100</f>
        <v>24.234842313511</v>
      </c>
    </row>
    <row r="17" spans="1:4" s="40" customFormat="1" ht="15.75">
      <c r="A17" s="34" t="s">
        <v>86</v>
      </c>
      <c r="B17" s="35">
        <f>'[1]nograd'!B147</f>
        <v>4479</v>
      </c>
      <c r="C17" s="36">
        <f t="shared" si="0"/>
        <v>24.645097391878508</v>
      </c>
      <c r="D17" s="36">
        <f>'[1]nograd'!$AD87/'[1]nograd'!$AD$89*100</f>
        <v>24.391946933550564</v>
      </c>
    </row>
    <row r="18" spans="1:4" ht="15.75">
      <c r="A18" s="37" t="s">
        <v>87</v>
      </c>
      <c r="B18" s="38">
        <f>'[1]nograd'!B148</f>
        <v>1138</v>
      </c>
      <c r="C18" s="39">
        <f t="shared" si="0"/>
        <v>6.261692527786948</v>
      </c>
      <c r="D18" s="39">
        <f>'[1]nograd'!$AD88/'[1]nograd'!$AD$89*100</f>
        <v>6.045618526707786</v>
      </c>
    </row>
    <row r="19" spans="1:4" s="49" customFormat="1" ht="22.5" customHeight="1">
      <c r="A19" s="41" t="s">
        <v>51</v>
      </c>
      <c r="B19" s="42">
        <f>SUM(B13:B18)</f>
        <v>18174</v>
      </c>
      <c r="C19" s="43">
        <f t="shared" si="0"/>
        <v>100</v>
      </c>
      <c r="D19" s="43">
        <f>SUM(D13:D18)</f>
        <v>100</v>
      </c>
    </row>
    <row r="20" spans="1:4" ht="23.25" customHeight="1">
      <c r="A20" s="45" t="s">
        <v>72</v>
      </c>
      <c r="B20" s="38"/>
      <c r="C20" s="39"/>
      <c r="D20" s="39"/>
    </row>
    <row r="21" spans="1:4" s="40" customFormat="1" ht="15.75">
      <c r="A21" s="34" t="s">
        <v>53</v>
      </c>
      <c r="B21" s="35">
        <f>'[1]nograd'!B151</f>
        <v>1540</v>
      </c>
      <c r="C21" s="36">
        <f t="shared" si="0"/>
        <v>8.473643666776715</v>
      </c>
      <c r="D21" s="36">
        <f>'[1]nograd'!$B104/'[1]nograd'!$B$110*100</f>
        <v>8.896776445944374</v>
      </c>
    </row>
    <row r="22" spans="1:4" ht="15.75">
      <c r="A22" s="37" t="s">
        <v>54</v>
      </c>
      <c r="B22" s="38">
        <f>'[1]nograd'!B152</f>
        <v>7482</v>
      </c>
      <c r="C22" s="39">
        <f t="shared" si="0"/>
        <v>41.1687025420931</v>
      </c>
      <c r="D22" s="39">
        <f>'[1]nograd'!$B105/'[1]nograd'!$B$110*100</f>
        <v>39.82311183521471</v>
      </c>
    </row>
    <row r="23" spans="1:4" s="40" customFormat="1" ht="15.75">
      <c r="A23" s="34" t="s">
        <v>55</v>
      </c>
      <c r="B23" s="35">
        <f>'[1]nograd'!B153</f>
        <v>5325</v>
      </c>
      <c r="C23" s="36">
        <f t="shared" si="0"/>
        <v>29.30009904258831</v>
      </c>
      <c r="D23" s="36">
        <f>'[1]nograd'!$B106/'[1]nograd'!$B$110*100</f>
        <v>29.05853601768882</v>
      </c>
    </row>
    <row r="24" spans="1:4" ht="15.75">
      <c r="A24" s="37" t="s">
        <v>56</v>
      </c>
      <c r="B24" s="38">
        <f>'[1]nograd'!B154</f>
        <v>2334</v>
      </c>
      <c r="C24" s="39">
        <f t="shared" si="0"/>
        <v>12.842522284582369</v>
      </c>
      <c r="D24" s="39">
        <f>'[1]nograd'!$B107/'[1]nograd'!$B$110*100</f>
        <v>12.981496566973117</v>
      </c>
    </row>
    <row r="25" spans="1:4" s="40" customFormat="1" ht="15.75">
      <c r="A25" s="34" t="s">
        <v>57</v>
      </c>
      <c r="B25" s="35">
        <f>'[1]nograd'!B155</f>
        <v>1172</v>
      </c>
      <c r="C25" s="36">
        <f t="shared" si="0"/>
        <v>6.448772972378122</v>
      </c>
      <c r="D25" s="36">
        <f>'[1]nograd'!$B108/'[1]nograd'!$B$110*100</f>
        <v>7.011521005469568</v>
      </c>
    </row>
    <row r="26" spans="1:4" ht="15.75">
      <c r="A26" s="37" t="s">
        <v>58</v>
      </c>
      <c r="B26" s="38">
        <f>'[1]nograd'!B156</f>
        <v>321</v>
      </c>
      <c r="C26" s="39">
        <f t="shared" si="0"/>
        <v>1.76625949158138</v>
      </c>
      <c r="D26" s="39">
        <f>'[1]nograd'!$B109/'[1]nograd'!$B$110*100</f>
        <v>2.2285581287094147</v>
      </c>
    </row>
    <row r="27" spans="1:4" s="49" customFormat="1" ht="21" customHeight="1">
      <c r="A27" s="41" t="s">
        <v>51</v>
      </c>
      <c r="B27" s="42">
        <f>SUM(B21:B26)</f>
        <v>18174</v>
      </c>
      <c r="C27" s="43">
        <f t="shared" si="0"/>
        <v>100</v>
      </c>
      <c r="D27" s="43">
        <f>SUM(D21:D26)</f>
        <v>100</v>
      </c>
    </row>
    <row r="28" spans="1:4" ht="25.5" customHeight="1">
      <c r="A28" s="45" t="s">
        <v>59</v>
      </c>
      <c r="B28" s="38"/>
      <c r="C28" s="39"/>
      <c r="D28" s="39"/>
    </row>
    <row r="29" spans="1:4" ht="15.75">
      <c r="A29" s="77" t="s">
        <v>88</v>
      </c>
      <c r="B29" s="35">
        <f>'[1]nograd'!B159</f>
        <v>5668</v>
      </c>
      <c r="C29" s="36">
        <f t="shared" si="0"/>
        <v>31.187410586552218</v>
      </c>
      <c r="D29" s="36">
        <f>'[1]nograd'!$Q117/'[1]nograd'!$Q$123*100</f>
        <v>28.22646340044222</v>
      </c>
    </row>
    <row r="30" spans="1:4" ht="15.75">
      <c r="A30" s="76" t="s">
        <v>89</v>
      </c>
      <c r="B30" s="38">
        <f>'[1]nograd'!B160</f>
        <v>2978</v>
      </c>
      <c r="C30" s="39">
        <f t="shared" si="0"/>
        <v>16.386045999779906</v>
      </c>
      <c r="D30" s="39">
        <f>'[1]nograd'!$Q118/'[1]nograd'!$Q$123*100</f>
        <v>16.431979518212497</v>
      </c>
    </row>
    <row r="31" spans="1:4" ht="15.75">
      <c r="A31" s="77" t="s">
        <v>90</v>
      </c>
      <c r="B31" s="35">
        <f>'[1]nograd'!B161</f>
        <v>2851</v>
      </c>
      <c r="C31" s="36">
        <f t="shared" si="0"/>
        <v>15.687245515571696</v>
      </c>
      <c r="D31" s="36">
        <f>'[1]nograd'!$Q119/'[1]nograd'!$Q$123*100</f>
        <v>17.165134411730477</v>
      </c>
    </row>
    <row r="32" spans="1:4" ht="15.75">
      <c r="A32" s="76" t="s">
        <v>91</v>
      </c>
      <c r="B32" s="38">
        <f>'[1]nograd'!B162</f>
        <v>2905</v>
      </c>
      <c r="C32" s="39">
        <f t="shared" si="0"/>
        <v>15.984373280510619</v>
      </c>
      <c r="D32" s="39">
        <f>'[1]nograd'!$Q120/'[1]nograd'!$Q$123*100</f>
        <v>20.825090189689284</v>
      </c>
    </row>
    <row r="33" spans="1:4" s="40" customFormat="1" ht="15.75">
      <c r="A33" s="77" t="s">
        <v>92</v>
      </c>
      <c r="B33" s="35">
        <f>'[1]nograd'!B163</f>
        <v>3772</v>
      </c>
      <c r="C33" s="36">
        <f t="shared" si="0"/>
        <v>20.754924617585562</v>
      </c>
      <c r="D33" s="36">
        <f>'[1]nograd'!$Q121/'[1]nograd'!$Q$123*100</f>
        <v>17.35133247992552</v>
      </c>
    </row>
    <row r="34" spans="1:4" s="44" customFormat="1" ht="22.5" customHeight="1">
      <c r="A34" s="46" t="s">
        <v>51</v>
      </c>
      <c r="B34" s="47">
        <f>SUM(B29:B33)</f>
        <v>18174</v>
      </c>
      <c r="C34" s="48">
        <f t="shared" si="0"/>
        <v>100</v>
      </c>
      <c r="D34" s="48">
        <f>'[1]nograd'!$J82/'[1]nograd'!$J$61*100</f>
        <v>100</v>
      </c>
    </row>
    <row r="35" spans="1:4" ht="25.5" customHeight="1">
      <c r="A35" s="71" t="s">
        <v>74</v>
      </c>
      <c r="B35" s="72"/>
      <c r="C35" s="73"/>
      <c r="D35" s="73"/>
    </row>
    <row r="36" spans="1:4" ht="15.75">
      <c r="A36" s="74" t="s">
        <v>75</v>
      </c>
      <c r="B36" s="69">
        <f>'[1]nograd'!B166</f>
        <v>3332</v>
      </c>
      <c r="C36" s="39">
        <f t="shared" si="0"/>
        <v>18.33388356993507</v>
      </c>
      <c r="D36" s="70">
        <f>'[1]nograd'!$B125/'[1]nograd'!$B$129*100</f>
        <v>16.22832538112417</v>
      </c>
    </row>
    <row r="37" spans="1:4" ht="15.75">
      <c r="A37" s="75" t="s">
        <v>76</v>
      </c>
      <c r="B37" s="35">
        <f>'[1]nograd'!B167</f>
        <v>1626</v>
      </c>
      <c r="C37" s="36">
        <f t="shared" si="0"/>
        <v>8.946847144272036</v>
      </c>
      <c r="D37" s="36">
        <f>'[1]nograd'!$B126/'[1]nograd'!$B$129*100</f>
        <v>9.1004305830327</v>
      </c>
    </row>
    <row r="38" spans="1:4" ht="15.75">
      <c r="A38" s="74" t="s">
        <v>77</v>
      </c>
      <c r="B38" s="69">
        <f>'[1]nograd'!B168</f>
        <v>6849</v>
      </c>
      <c r="C38" s="39">
        <f t="shared" si="0"/>
        <v>37.685704853086825</v>
      </c>
      <c r="D38" s="70">
        <f>'[1]nograd'!$B127/'[1]nograd'!$B$129*100</f>
        <v>38.21715349703247</v>
      </c>
    </row>
    <row r="39" spans="1:4" ht="15.75">
      <c r="A39" s="75" t="s">
        <v>78</v>
      </c>
      <c r="B39" s="35">
        <f>'[1]nograd'!B169</f>
        <v>6367</v>
      </c>
      <c r="C39" s="36">
        <f t="shared" si="0"/>
        <v>35.033564432706065</v>
      </c>
      <c r="D39" s="36">
        <f>'[1]nograd'!$B128/'[1]nograd'!$B$129*100</f>
        <v>36.45409053881066</v>
      </c>
    </row>
    <row r="40" spans="1:4" ht="15.75">
      <c r="A40" s="66" t="s">
        <v>51</v>
      </c>
      <c r="B40" s="67">
        <f>SUM(B36:B39)</f>
        <v>18174</v>
      </c>
      <c r="C40" s="68">
        <f>B40/$B$11*100</f>
        <v>100</v>
      </c>
      <c r="D40" s="68">
        <f>SUM(D36:D39)</f>
        <v>100</v>
      </c>
    </row>
    <row r="41" spans="3:4" ht="15.75">
      <c r="C41" s="51"/>
      <c r="D41" s="51"/>
    </row>
    <row r="42" spans="3:4" ht="15.75">
      <c r="C42" s="51"/>
      <c r="D42" s="51"/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workbookViewId="0" topLeftCell="A1">
      <pane xSplit="1" ySplit="7" topLeftCell="B8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J40" sqref="J40"/>
    </sheetView>
  </sheetViews>
  <sheetFormatPr defaultColWidth="9.33203125" defaultRowHeight="12.75"/>
  <cols>
    <col min="1" max="1" width="27.5" style="79" customWidth="1"/>
    <col min="2" max="10" width="12" style="79" customWidth="1"/>
    <col min="11" max="11" width="17.16015625" style="79" customWidth="1"/>
    <col min="12" max="14" width="11.16015625" style="79" customWidth="1"/>
    <col min="15" max="15" width="15.33203125" style="79" customWidth="1"/>
    <col min="16" max="16384" width="12" style="79" customWidth="1"/>
  </cols>
  <sheetData>
    <row r="1" spans="1:7" ht="15.75">
      <c r="A1" s="145" t="s">
        <v>60</v>
      </c>
      <c r="B1" s="145"/>
      <c r="C1" s="145"/>
      <c r="D1" s="145"/>
      <c r="E1" s="145"/>
      <c r="F1" s="145"/>
      <c r="G1" s="145"/>
    </row>
    <row r="2" spans="1:7" ht="15.75">
      <c r="A2" s="145" t="s">
        <v>73</v>
      </c>
      <c r="B2" s="145"/>
      <c r="C2" s="145"/>
      <c r="D2" s="145"/>
      <c r="E2" s="145"/>
      <c r="F2" s="145"/>
      <c r="G2" s="145"/>
    </row>
    <row r="3" spans="1:7" ht="21.75" customHeight="1">
      <c r="A3" s="146" t="s">
        <v>81</v>
      </c>
      <c r="B3" s="147"/>
      <c r="C3" s="147"/>
      <c r="D3" s="147"/>
      <c r="E3" s="147"/>
      <c r="F3" s="147"/>
      <c r="G3" s="147"/>
    </row>
    <row r="4" spans="1:7" ht="24" customHeight="1">
      <c r="A4" s="80"/>
      <c r="B4" s="148" t="s">
        <v>93</v>
      </c>
      <c r="C4" s="151" t="s">
        <v>61</v>
      </c>
      <c r="D4" s="152"/>
      <c r="E4" s="148" t="s">
        <v>62</v>
      </c>
      <c r="F4" s="148" t="s">
        <v>63</v>
      </c>
      <c r="G4" s="148" t="s">
        <v>64</v>
      </c>
    </row>
    <row r="5" spans="1:7" ht="24" customHeight="1">
      <c r="A5" s="83" t="s">
        <v>34</v>
      </c>
      <c r="B5" s="149"/>
      <c r="C5" s="81" t="s">
        <v>65</v>
      </c>
      <c r="D5" s="82" t="s">
        <v>66</v>
      </c>
      <c r="E5" s="149"/>
      <c r="F5" s="149"/>
      <c r="G5" s="149"/>
    </row>
    <row r="6" spans="1:7" ht="24" customHeight="1">
      <c r="A6" s="84"/>
      <c r="B6" s="150"/>
      <c r="C6" s="153" t="s">
        <v>67</v>
      </c>
      <c r="D6" s="154"/>
      <c r="E6" s="150"/>
      <c r="F6" s="150"/>
      <c r="G6" s="150"/>
    </row>
    <row r="7" spans="1:7" ht="18.75" customHeight="1">
      <c r="A7" s="155" t="s">
        <v>17</v>
      </c>
      <c r="B7" s="156"/>
      <c r="C7" s="156"/>
      <c r="D7" s="156"/>
      <c r="E7" s="156"/>
      <c r="F7" s="156"/>
      <c r="G7" s="157"/>
    </row>
    <row r="8" spans="1:10" s="87" customFormat="1" ht="15.75">
      <c r="A8" s="85" t="s">
        <v>2</v>
      </c>
      <c r="B8" s="20">
        <f>'[5]adattar'!$N2</f>
        <v>229</v>
      </c>
      <c r="C8" s="20">
        <f>'[4]Munka1'!B215</f>
        <v>64</v>
      </c>
      <c r="D8" s="20">
        <f>'[4]Munka1'!C215</f>
        <v>207</v>
      </c>
      <c r="E8" s="20">
        <f>B8+C8+D8</f>
        <v>500</v>
      </c>
      <c r="F8" s="20">
        <f>E8-G8</f>
        <v>156</v>
      </c>
      <c r="G8" s="20">
        <f>'[5]adattar'!$O2</f>
        <v>344</v>
      </c>
      <c r="H8" s="86"/>
      <c r="I8" s="86"/>
      <c r="J8" s="86"/>
    </row>
    <row r="9" spans="1:7" s="87" customFormat="1" ht="15.75">
      <c r="A9" s="88" t="s">
        <v>3</v>
      </c>
      <c r="B9" s="89">
        <f>'[5]adattar'!$N3</f>
        <v>195</v>
      </c>
      <c r="C9" s="90">
        <f>'[4]Munka1'!B216</f>
        <v>4</v>
      </c>
      <c r="D9" s="91">
        <f>'[4]Munka1'!C216</f>
        <v>45</v>
      </c>
      <c r="E9" s="91">
        <f aca="true" t="shared" si="0" ref="E9:E22">B9+C9+D9</f>
        <v>244</v>
      </c>
      <c r="F9" s="91">
        <f aca="true" t="shared" si="1" ref="F9:F30">E9-G9</f>
        <v>7</v>
      </c>
      <c r="G9" s="89">
        <f>'[5]adattar'!$O3</f>
        <v>237</v>
      </c>
    </row>
    <row r="10" spans="1:7" s="87" customFormat="1" ht="15.75">
      <c r="A10" s="85" t="s">
        <v>4</v>
      </c>
      <c r="B10" s="20">
        <f>'[5]adattar'!$N4</f>
        <v>337</v>
      </c>
      <c r="C10" s="92">
        <f>'[4]Munka1'!B217</f>
        <v>61</v>
      </c>
      <c r="D10" s="93">
        <f>'[4]Munka1'!C217</f>
        <v>40</v>
      </c>
      <c r="E10" s="93">
        <f t="shared" si="0"/>
        <v>438</v>
      </c>
      <c r="F10" s="93">
        <f t="shared" si="1"/>
        <v>87</v>
      </c>
      <c r="G10" s="20">
        <f>'[5]adattar'!$O4</f>
        <v>351</v>
      </c>
    </row>
    <row r="11" spans="1:16" s="87" customFormat="1" ht="15.75">
      <c r="A11" s="88" t="s">
        <v>5</v>
      </c>
      <c r="B11" s="89">
        <f>'[5]adattar'!$N5</f>
        <v>8</v>
      </c>
      <c r="C11" s="90">
        <f>'[4]Munka1'!B218</f>
        <v>0</v>
      </c>
      <c r="D11" s="91">
        <f>'[4]Munka1'!C218</f>
        <v>8</v>
      </c>
      <c r="E11" s="91">
        <f t="shared" si="0"/>
        <v>16</v>
      </c>
      <c r="F11" s="91">
        <f t="shared" si="1"/>
        <v>5</v>
      </c>
      <c r="G11" s="89">
        <f>'[5]adattar'!$O5</f>
        <v>11</v>
      </c>
      <c r="P11" s="87">
        <v>2318</v>
      </c>
    </row>
    <row r="12" spans="1:7" s="87" customFormat="1" ht="15.75">
      <c r="A12" s="85" t="s">
        <v>6</v>
      </c>
      <c r="B12" s="20">
        <f>'[5]adattar'!$N6</f>
        <v>187</v>
      </c>
      <c r="C12" s="92">
        <f>'[4]Munka1'!B219</f>
        <v>1</v>
      </c>
      <c r="D12" s="93">
        <f>'[4]Munka1'!C219</f>
        <v>13</v>
      </c>
      <c r="E12" s="93">
        <f t="shared" si="0"/>
        <v>201</v>
      </c>
      <c r="F12" s="93">
        <f t="shared" si="1"/>
        <v>174</v>
      </c>
      <c r="G12" s="20">
        <f>'[5]adattar'!$O6</f>
        <v>27</v>
      </c>
    </row>
    <row r="13" spans="1:7" s="87" customFormat="1" ht="15.75">
      <c r="A13" s="88" t="s">
        <v>7</v>
      </c>
      <c r="B13" s="89">
        <f>'[5]adattar'!$N7</f>
        <v>373</v>
      </c>
      <c r="C13" s="90">
        <f>'[4]Munka1'!B220</f>
        <v>1</v>
      </c>
      <c r="D13" s="91">
        <f>'[4]Munka1'!C220</f>
        <v>31</v>
      </c>
      <c r="E13" s="91">
        <f t="shared" si="0"/>
        <v>405</v>
      </c>
      <c r="F13" s="91">
        <f t="shared" si="1"/>
        <v>68</v>
      </c>
      <c r="G13" s="89">
        <f>'[5]adattar'!$O7</f>
        <v>337</v>
      </c>
    </row>
    <row r="14" spans="1:7" s="87" customFormat="1" ht="15.75">
      <c r="A14" s="85" t="s">
        <v>8</v>
      </c>
      <c r="B14" s="20">
        <f>'[5]adattar'!$N8</f>
        <v>101</v>
      </c>
      <c r="C14" s="92">
        <f>'[4]Munka1'!B221</f>
        <v>17</v>
      </c>
      <c r="D14" s="93">
        <f>'[4]Munka1'!C221</f>
        <v>19</v>
      </c>
      <c r="E14" s="93">
        <f t="shared" si="0"/>
        <v>137</v>
      </c>
      <c r="F14" s="93">
        <f t="shared" si="1"/>
        <v>110</v>
      </c>
      <c r="G14" s="20">
        <f>'[5]adattar'!$O8</f>
        <v>27</v>
      </c>
    </row>
    <row r="15" spans="1:7" s="87" customFormat="1" ht="15.75">
      <c r="A15" s="88" t="s">
        <v>9</v>
      </c>
      <c r="B15" s="89">
        <f>'[5]adattar'!$N9</f>
        <v>168</v>
      </c>
      <c r="C15" s="90">
        <f>'[4]Munka1'!B222</f>
        <v>10</v>
      </c>
      <c r="D15" s="91">
        <f>'[4]Munka1'!C222</f>
        <v>55</v>
      </c>
      <c r="E15" s="91">
        <f t="shared" si="0"/>
        <v>233</v>
      </c>
      <c r="F15" s="91">
        <f t="shared" si="1"/>
        <v>19</v>
      </c>
      <c r="G15" s="89">
        <f>'[5]adattar'!$O9</f>
        <v>214</v>
      </c>
    </row>
    <row r="16" spans="1:7" s="87" customFormat="1" ht="15.75">
      <c r="A16" s="85" t="s">
        <v>10</v>
      </c>
      <c r="B16" s="20">
        <f>'[5]adattar'!$N10</f>
        <v>36</v>
      </c>
      <c r="C16" s="92">
        <f>'[4]Munka1'!B223</f>
        <v>75</v>
      </c>
      <c r="D16" s="93">
        <f>'[4]Munka1'!C223</f>
        <v>37</v>
      </c>
      <c r="E16" s="93">
        <f t="shared" si="0"/>
        <v>148</v>
      </c>
      <c r="F16" s="93">
        <f t="shared" si="1"/>
        <v>25</v>
      </c>
      <c r="G16" s="20">
        <f>'[5]adattar'!$O10</f>
        <v>123</v>
      </c>
    </row>
    <row r="17" spans="1:7" s="87" customFormat="1" ht="15.75">
      <c r="A17" s="88" t="s">
        <v>11</v>
      </c>
      <c r="B17" s="89">
        <f>'[5]adattar'!$N11</f>
        <v>50</v>
      </c>
      <c r="C17" s="90">
        <f>'[4]Munka1'!B224</f>
        <v>9</v>
      </c>
      <c r="D17" s="91">
        <f>'[4]Munka1'!C224</f>
        <v>47</v>
      </c>
      <c r="E17" s="91">
        <f t="shared" si="0"/>
        <v>106</v>
      </c>
      <c r="F17" s="91">
        <f t="shared" si="1"/>
        <v>40</v>
      </c>
      <c r="G17" s="89">
        <f>'[5]adattar'!$O11</f>
        <v>66</v>
      </c>
    </row>
    <row r="18" spans="1:7" s="87" customFormat="1" ht="15.75">
      <c r="A18" s="85" t="s">
        <v>12</v>
      </c>
      <c r="B18" s="20">
        <f>'[5]adattar'!$N12</f>
        <v>13</v>
      </c>
      <c r="C18" s="92">
        <f>'[4]Munka1'!B225</f>
        <v>4</v>
      </c>
      <c r="D18" s="93">
        <f>'[4]Munka1'!C225</f>
        <v>14</v>
      </c>
      <c r="E18" s="93">
        <f t="shared" si="0"/>
        <v>31</v>
      </c>
      <c r="F18" s="93">
        <f t="shared" si="1"/>
        <v>13</v>
      </c>
      <c r="G18" s="20">
        <f>'[5]adattar'!$O12</f>
        <v>18</v>
      </c>
    </row>
    <row r="19" spans="1:7" s="87" customFormat="1" ht="15.75">
      <c r="A19" s="88" t="s">
        <v>13</v>
      </c>
      <c r="B19" s="89">
        <f>'[5]adattar'!$N13</f>
        <v>7</v>
      </c>
      <c r="C19" s="90">
        <f>'[4]Munka1'!B226</f>
        <v>10</v>
      </c>
      <c r="D19" s="91">
        <f>'[4]Munka1'!C226</f>
        <v>6</v>
      </c>
      <c r="E19" s="91">
        <f t="shared" si="0"/>
        <v>23</v>
      </c>
      <c r="F19" s="91">
        <f t="shared" si="1"/>
        <v>10</v>
      </c>
      <c r="G19" s="89">
        <f>'[5]adattar'!$O13</f>
        <v>13</v>
      </c>
    </row>
    <row r="20" spans="1:7" s="87" customFormat="1" ht="15.75">
      <c r="A20" s="85" t="s">
        <v>14</v>
      </c>
      <c r="B20" s="20">
        <f>'[5]adattar'!$N14</f>
        <v>0</v>
      </c>
      <c r="C20" s="92">
        <f>'[4]Munka1'!B227</f>
        <v>2</v>
      </c>
      <c r="D20" s="93">
        <f>'[4]Munka1'!C227</f>
        <v>7</v>
      </c>
      <c r="E20" s="93">
        <f t="shared" si="0"/>
        <v>9</v>
      </c>
      <c r="F20" s="93">
        <f t="shared" si="1"/>
        <v>5</v>
      </c>
      <c r="G20" s="20">
        <f>'[5]adattar'!$O14</f>
        <v>4</v>
      </c>
    </row>
    <row r="21" spans="1:7" s="87" customFormat="1" ht="15.75">
      <c r="A21" s="88" t="s">
        <v>15</v>
      </c>
      <c r="B21" s="89">
        <f>'[5]adattar'!$N15</f>
        <v>3</v>
      </c>
      <c r="C21" s="90">
        <f>'[4]Munka1'!B228</f>
        <v>1</v>
      </c>
      <c r="D21" s="91">
        <f>'[4]Munka1'!C228</f>
        <v>1</v>
      </c>
      <c r="E21" s="91">
        <f t="shared" si="0"/>
        <v>5</v>
      </c>
      <c r="F21" s="91">
        <f t="shared" si="1"/>
        <v>0</v>
      </c>
      <c r="G21" s="89">
        <f>'[5]adattar'!$O15</f>
        <v>5</v>
      </c>
    </row>
    <row r="22" spans="1:7" s="87" customFormat="1" ht="15.75">
      <c r="A22" s="85" t="s">
        <v>16</v>
      </c>
      <c r="B22" s="20">
        <f>'[5]adattar'!$N16</f>
        <v>4</v>
      </c>
      <c r="C22" s="92">
        <f>'[4]Munka1'!B229</f>
        <v>13</v>
      </c>
      <c r="D22" s="93">
        <f>'[4]Munka1'!C229</f>
        <v>14</v>
      </c>
      <c r="E22" s="93">
        <f t="shared" si="0"/>
        <v>31</v>
      </c>
      <c r="F22" s="93">
        <f t="shared" si="1"/>
        <v>3</v>
      </c>
      <c r="G22" s="20">
        <f>'[5]adattar'!$O16</f>
        <v>28</v>
      </c>
    </row>
    <row r="23" spans="1:9" s="87" customFormat="1" ht="28.5">
      <c r="A23" s="94" t="s">
        <v>17</v>
      </c>
      <c r="B23" s="95">
        <f aca="true" t="shared" si="2" ref="B23:G23">SUM(B8:B22)</f>
        <v>1711</v>
      </c>
      <c r="C23" s="95">
        <f t="shared" si="2"/>
        <v>272</v>
      </c>
      <c r="D23" s="95">
        <f t="shared" si="2"/>
        <v>544</v>
      </c>
      <c r="E23" s="95">
        <f t="shared" si="2"/>
        <v>2527</v>
      </c>
      <c r="F23" s="95">
        <f t="shared" si="1"/>
        <v>722</v>
      </c>
      <c r="G23" s="95">
        <f t="shared" si="2"/>
        <v>1805</v>
      </c>
      <c r="I23" s="86"/>
    </row>
    <row r="24" spans="1:17" s="87" customFormat="1" ht="19.5" customHeight="1">
      <c r="A24" s="142" t="s">
        <v>24</v>
      </c>
      <c r="B24" s="143"/>
      <c r="C24" s="143"/>
      <c r="D24" s="143"/>
      <c r="E24" s="143"/>
      <c r="F24" s="143"/>
      <c r="G24" s="144"/>
      <c r="H24" s="86"/>
      <c r="I24" s="96"/>
      <c r="J24" s="96"/>
      <c r="K24" s="96"/>
      <c r="L24" s="96"/>
      <c r="O24"/>
      <c r="P24"/>
      <c r="Q24"/>
    </row>
    <row r="25" spans="1:7" s="87" customFormat="1" ht="15.75">
      <c r="A25" s="88" t="s">
        <v>18</v>
      </c>
      <c r="B25" s="89">
        <f>'[5]adattar'!N18</f>
        <v>67</v>
      </c>
      <c r="C25" s="97">
        <f>'[4]Munka1'!B231</f>
        <v>128</v>
      </c>
      <c r="D25" s="97">
        <f>'[4]Munka1'!C231</f>
        <v>7</v>
      </c>
      <c r="E25" s="91">
        <f aca="true" t="shared" si="3" ref="E25:E30">B25+C25+D25</f>
        <v>202</v>
      </c>
      <c r="F25" s="91">
        <f t="shared" si="1"/>
        <v>74</v>
      </c>
      <c r="G25" s="89">
        <f>'[5]adattar'!O18</f>
        <v>128</v>
      </c>
    </row>
    <row r="26" spans="1:7" s="87" customFormat="1" ht="15.75">
      <c r="A26" s="19" t="s">
        <v>19</v>
      </c>
      <c r="B26" s="20">
        <f>'[5]adattar'!N19</f>
        <v>224</v>
      </c>
      <c r="C26" s="92">
        <f>'[4]Munka1'!B232</f>
        <v>74</v>
      </c>
      <c r="D26" s="93">
        <f>'[4]Munka1'!C232</f>
        <v>28</v>
      </c>
      <c r="E26" s="93">
        <f t="shared" si="3"/>
        <v>326</v>
      </c>
      <c r="F26" s="93">
        <f t="shared" si="1"/>
        <v>203</v>
      </c>
      <c r="G26" s="20">
        <f>'[5]adattar'!O19</f>
        <v>123</v>
      </c>
    </row>
    <row r="27" spans="1:7" s="87" customFormat="1" ht="15.75">
      <c r="A27" s="88" t="s">
        <v>20</v>
      </c>
      <c r="B27" s="89">
        <f>'[5]adattar'!N20</f>
        <v>17</v>
      </c>
      <c r="C27" s="90">
        <f>'[4]Munka1'!B233</f>
        <v>28</v>
      </c>
      <c r="D27" s="91">
        <f>'[4]Munka1'!C233</f>
        <v>0</v>
      </c>
      <c r="E27" s="91">
        <f t="shared" si="3"/>
        <v>45</v>
      </c>
      <c r="F27" s="91">
        <f t="shared" si="1"/>
        <v>16</v>
      </c>
      <c r="G27" s="89">
        <f>'[5]adattar'!O20</f>
        <v>29</v>
      </c>
    </row>
    <row r="28" spans="1:7" s="87" customFormat="1" ht="15.75">
      <c r="A28" s="19" t="s">
        <v>21</v>
      </c>
      <c r="B28" s="20">
        <f>'[5]adattar'!N21</f>
        <v>114</v>
      </c>
      <c r="C28" s="92">
        <f>'[4]Munka1'!B234</f>
        <v>12</v>
      </c>
      <c r="D28" s="93">
        <f>'[4]Munka1'!C234</f>
        <v>13</v>
      </c>
      <c r="E28" s="93">
        <f t="shared" si="3"/>
        <v>139</v>
      </c>
      <c r="F28" s="93">
        <f t="shared" si="1"/>
        <v>0</v>
      </c>
      <c r="G28" s="20">
        <f>'[5]adattar'!O21</f>
        <v>139</v>
      </c>
    </row>
    <row r="29" spans="1:7" s="87" customFormat="1" ht="15.75">
      <c r="A29" s="88" t="s">
        <v>22</v>
      </c>
      <c r="B29" s="89">
        <f>'[5]adattar'!N22</f>
        <v>2</v>
      </c>
      <c r="C29" s="90">
        <f>'[4]Munka1'!B235</f>
        <v>9</v>
      </c>
      <c r="D29" s="91">
        <f>'[4]Munka1'!C235</f>
        <v>17</v>
      </c>
      <c r="E29" s="91">
        <f t="shared" si="3"/>
        <v>28</v>
      </c>
      <c r="F29" s="91">
        <f t="shared" si="1"/>
        <v>1</v>
      </c>
      <c r="G29" s="89">
        <f>'[5]adattar'!O22</f>
        <v>27</v>
      </c>
    </row>
    <row r="30" spans="1:7" s="87" customFormat="1" ht="15.75">
      <c r="A30" s="19" t="s">
        <v>23</v>
      </c>
      <c r="B30" s="20">
        <f>'[5]adattar'!N23</f>
        <v>18</v>
      </c>
      <c r="C30" s="92">
        <f>'[4]Munka1'!B236</f>
        <v>2</v>
      </c>
      <c r="D30" s="93">
        <f>'[4]Munka1'!C236</f>
        <v>25</v>
      </c>
      <c r="E30" s="93">
        <f t="shared" si="3"/>
        <v>45</v>
      </c>
      <c r="F30" s="93">
        <f t="shared" si="1"/>
        <v>29</v>
      </c>
      <c r="G30" s="20">
        <f>'[5]adattar'!O23</f>
        <v>16</v>
      </c>
    </row>
    <row r="31" spans="1:7" s="87" customFormat="1" ht="15.75">
      <c r="A31" s="98" t="s">
        <v>24</v>
      </c>
      <c r="B31" s="99">
        <f aca="true" t="shared" si="4" ref="B31:G31">SUM(B25:B30)</f>
        <v>442</v>
      </c>
      <c r="C31" s="99">
        <f t="shared" si="4"/>
        <v>253</v>
      </c>
      <c r="D31" s="99">
        <f t="shared" si="4"/>
        <v>90</v>
      </c>
      <c r="E31" s="99">
        <f t="shared" si="4"/>
        <v>785</v>
      </c>
      <c r="F31" s="99">
        <f t="shared" si="4"/>
        <v>323</v>
      </c>
      <c r="G31" s="99">
        <f t="shared" si="4"/>
        <v>462</v>
      </c>
    </row>
    <row r="32" spans="1:10" s="87" customFormat="1" ht="15.75">
      <c r="A32" s="142" t="s">
        <v>31</v>
      </c>
      <c r="B32" s="143"/>
      <c r="C32" s="143"/>
      <c r="D32" s="143"/>
      <c r="E32" s="143"/>
      <c r="F32" s="143"/>
      <c r="G32" s="144"/>
      <c r="H32" s="86"/>
      <c r="J32" s="86"/>
    </row>
    <row r="33" spans="1:7" s="87" customFormat="1" ht="15.75">
      <c r="A33" s="100" t="s">
        <v>25</v>
      </c>
      <c r="B33" s="97">
        <f>'[5]adattar'!N25</f>
        <v>3</v>
      </c>
      <c r="C33" s="97">
        <f>'[4]Munka1'!B238</f>
        <v>7</v>
      </c>
      <c r="D33" s="97">
        <f>'[4]Munka1'!C238</f>
        <v>70</v>
      </c>
      <c r="E33" s="101">
        <f aca="true" t="shared" si="5" ref="E33:E38">B33+C33+D33</f>
        <v>80</v>
      </c>
      <c r="F33" s="101">
        <f aca="true" t="shared" si="6" ref="F33:F38">E33-G33</f>
        <v>54</v>
      </c>
      <c r="G33" s="97">
        <f>'[5]adattar'!O25</f>
        <v>26</v>
      </c>
    </row>
    <row r="34" spans="1:7" s="87" customFormat="1" ht="15.75">
      <c r="A34" s="19" t="s">
        <v>26</v>
      </c>
      <c r="B34" s="20">
        <f>'[5]adattar'!N26</f>
        <v>108</v>
      </c>
      <c r="C34" s="92">
        <f>'[4]Munka1'!B239</f>
        <v>24</v>
      </c>
      <c r="D34" s="93">
        <f>'[4]Munka1'!C239</f>
        <v>16</v>
      </c>
      <c r="E34" s="93">
        <f t="shared" si="5"/>
        <v>148</v>
      </c>
      <c r="F34" s="93">
        <f t="shared" si="6"/>
        <v>36</v>
      </c>
      <c r="G34" s="20">
        <f>'[5]adattar'!O26</f>
        <v>112</v>
      </c>
    </row>
    <row r="35" spans="1:7" s="87" customFormat="1" ht="15.75">
      <c r="A35" s="100" t="s">
        <v>27</v>
      </c>
      <c r="B35" s="89">
        <f>'[5]adattar'!N27</f>
        <v>68</v>
      </c>
      <c r="C35" s="90">
        <f>'[4]Munka1'!B240</f>
        <v>0</v>
      </c>
      <c r="D35" s="91">
        <f>'[4]Munka1'!C240</f>
        <v>38</v>
      </c>
      <c r="E35" s="91">
        <f t="shared" si="5"/>
        <v>106</v>
      </c>
      <c r="F35" s="91">
        <f t="shared" si="6"/>
        <v>60</v>
      </c>
      <c r="G35" s="89">
        <f>'[5]adattar'!O27</f>
        <v>46</v>
      </c>
    </row>
    <row r="36" spans="1:7" s="87" customFormat="1" ht="15.75">
      <c r="A36" s="19" t="s">
        <v>28</v>
      </c>
      <c r="B36" s="20">
        <f>'[5]adattar'!N28</f>
        <v>93</v>
      </c>
      <c r="C36" s="92">
        <f>'[4]Munka1'!B241</f>
        <v>0</v>
      </c>
      <c r="D36" s="93">
        <f>'[4]Munka1'!C241</f>
        <v>19</v>
      </c>
      <c r="E36" s="93">
        <f t="shared" si="5"/>
        <v>112</v>
      </c>
      <c r="F36" s="93">
        <f t="shared" si="6"/>
        <v>9</v>
      </c>
      <c r="G36" s="20">
        <f>'[5]adattar'!O28</f>
        <v>103</v>
      </c>
    </row>
    <row r="37" spans="1:7" s="87" customFormat="1" ht="15.75">
      <c r="A37" s="100" t="s">
        <v>29</v>
      </c>
      <c r="B37" s="89">
        <f>'[5]adattar'!N29</f>
        <v>2</v>
      </c>
      <c r="C37" s="90">
        <f>'[4]Munka1'!B242</f>
        <v>7</v>
      </c>
      <c r="D37" s="91">
        <f>'[4]Munka1'!C242</f>
        <v>29</v>
      </c>
      <c r="E37" s="91">
        <f t="shared" si="5"/>
        <v>38</v>
      </c>
      <c r="F37" s="91">
        <f t="shared" si="6"/>
        <v>7</v>
      </c>
      <c r="G37" s="89">
        <f>'[5]adattar'!O29</f>
        <v>31</v>
      </c>
    </row>
    <row r="38" spans="1:7" s="87" customFormat="1" ht="15.75">
      <c r="A38" s="19" t="s">
        <v>30</v>
      </c>
      <c r="B38" s="20">
        <f>'[5]adattar'!N30</f>
        <v>15</v>
      </c>
      <c r="C38" s="92">
        <f>'[4]Munka1'!B243</f>
        <v>2</v>
      </c>
      <c r="D38" s="93">
        <f>'[4]Munka1'!C243</f>
        <v>24</v>
      </c>
      <c r="E38" s="93">
        <f t="shared" si="5"/>
        <v>41</v>
      </c>
      <c r="F38" s="93">
        <f t="shared" si="6"/>
        <v>15</v>
      </c>
      <c r="G38" s="20">
        <f>'[5]adattar'!O30</f>
        <v>26</v>
      </c>
    </row>
    <row r="39" spans="1:9" s="87" customFormat="1" ht="15.75">
      <c r="A39" s="98" t="s">
        <v>31</v>
      </c>
      <c r="B39" s="99">
        <f aca="true" t="shared" si="7" ref="B39:G39">SUM(B33:B38)</f>
        <v>289</v>
      </c>
      <c r="C39" s="102">
        <f t="shared" si="7"/>
        <v>40</v>
      </c>
      <c r="D39" s="103">
        <f t="shared" si="7"/>
        <v>196</v>
      </c>
      <c r="E39" s="103">
        <f>SUM(E33:E38)</f>
        <v>525</v>
      </c>
      <c r="F39" s="103">
        <f>SUM(F33:F38)</f>
        <v>181</v>
      </c>
      <c r="G39" s="99">
        <f t="shared" si="7"/>
        <v>344</v>
      </c>
      <c r="H39" s="86"/>
      <c r="I39" s="86"/>
    </row>
    <row r="40" spans="1:7" s="87" customFormat="1" ht="33.75" customHeight="1">
      <c r="A40" s="104" t="s">
        <v>32</v>
      </c>
      <c r="B40" s="105">
        <f aca="true" t="shared" si="8" ref="B40:G40">B39+B31+B23</f>
        <v>2442</v>
      </c>
      <c r="C40" s="105">
        <f t="shared" si="8"/>
        <v>565</v>
      </c>
      <c r="D40" s="105">
        <f t="shared" si="8"/>
        <v>830</v>
      </c>
      <c r="E40" s="105">
        <f>E39+E31+E23</f>
        <v>3837</v>
      </c>
      <c r="F40" s="105">
        <f t="shared" si="8"/>
        <v>1226</v>
      </c>
      <c r="G40" s="105">
        <f t="shared" si="8"/>
        <v>2611</v>
      </c>
    </row>
    <row r="41" ht="15.75">
      <c r="D41" s="106">
        <f>SUM(C40:D40)</f>
        <v>1395</v>
      </c>
    </row>
    <row r="42" spans="3:4" ht="15.75">
      <c r="C42" s="106"/>
      <c r="D42" s="106"/>
    </row>
    <row r="43" ht="15.75">
      <c r="C43" s="106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2008-10-01T14:42:03Z</cp:lastPrinted>
  <dcterms:created xsi:type="dcterms:W3CDTF">2007-02-20T11:04:25Z</dcterms:created>
  <dcterms:modified xsi:type="dcterms:W3CDTF">2009-04-10T08:12:04Z</dcterms:modified>
  <cp:category/>
  <cp:version/>
  <cp:contentType/>
  <cp:contentStatus/>
</cp:coreProperties>
</file>