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activeTab="0"/>
  </bookViews>
  <sheets>
    <sheet name="regisztráltak" sheetId="1" r:id="rId1"/>
    <sheet name="pályakezdők" sheetId="2" r:id="rId2"/>
    <sheet name="régió" sheetId="3" r:id="rId3"/>
    <sheet name="borsod" sheetId="4" r:id="rId4"/>
    <sheet name="heves" sheetId="5" r:id="rId5"/>
    <sheet name="nograd" sheetId="6" r:id="rId6"/>
    <sheet name="állás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6">'állás'!$A$1:$G$40</definedName>
    <definedName name="_xlnm.Print_Area" localSheetId="3">'borsod'!$A$1:$D$47</definedName>
    <definedName name="_xlnm.Print_Area" localSheetId="4">'heves'!$A$1:$D$47</definedName>
    <definedName name="_xlnm.Print_Area" localSheetId="5">'nograd'!$A$1:$D$47</definedName>
    <definedName name="_xlnm.Print_Area" localSheetId="1">'pályakezdők'!$A$1:$F$42</definedName>
    <definedName name="_xlnm.Print_Area" localSheetId="2">'régió'!$A$1:$D$47</definedName>
    <definedName name="_xlnm.Print_Area" localSheetId="0">'regisztráltak'!$A$1:$F$42</definedName>
  </definedNames>
  <calcPr fullCalcOnLoad="1"/>
</workbook>
</file>

<file path=xl/sharedStrings.xml><?xml version="1.0" encoding="utf-8"?>
<sst xmlns="http://schemas.openxmlformats.org/spreadsheetml/2006/main" count="340" uniqueCount="98">
  <si>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</si>
  <si>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</si>
  <si>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</si>
  <si>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</si>
  <si>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</si>
  <si>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</si>
  <si>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</si>
  <si>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</si>
  <si>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</si>
  <si>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</si>
  <si>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</si>
  <si>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</si>
  <si>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</si>
  <si>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</si>
  <si>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</si>
  <si>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</si>
  <si>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</si>
  <si>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</si>
  <si>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</si>
  <si>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</si>
  <si>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</si>
  <si>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</si>
  <si>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</si>
  <si>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</si>
  <si>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</si>
  <si>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</si>
  <si>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</si>
  <si>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</si>
  <si>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</si>
  <si>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</si>
  <si>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</si>
  <si>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</si>
  <si>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</si>
  <si>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>az Észak-magyarországi régióban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</si>
  <si>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</si>
  <si>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</si>
  <si>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</si>
  <si>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</si>
  <si>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</si>
  <si>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</si>
  <si>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</si>
  <si>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</si>
  <si>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</si>
  <si>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</si>
  <si>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</si>
  <si>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</si>
  <si>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</si>
  <si>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</si>
  <si>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tárgyhónap-ban</t>
  </si>
  <si>
    <t>előző év azonos hónapjában</t>
  </si>
  <si>
    <t>Nemek szerint</t>
  </si>
  <si>
    <t xml:space="preserve">   férfi</t>
  </si>
  <si>
    <t xml:space="preserve">   nő</t>
  </si>
  <si>
    <t>Összesen</t>
  </si>
  <si>
    <t>Állománycsoportok szerint</t>
  </si>
  <si>
    <t xml:space="preserve">   szakmunkás</t>
  </si>
  <si>
    <t xml:space="preserve">   betanított munkás</t>
  </si>
  <si>
    <t xml:space="preserve">   segédmunkás</t>
  </si>
  <si>
    <t xml:space="preserve">      fizikai együtt</t>
  </si>
  <si>
    <t xml:space="preserve">      szellemi együtt</t>
  </si>
  <si>
    <t>Életkor szerint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</si>
  <si>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</si>
  <si>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</si>
  <si>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</si>
  <si>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</si>
  <si>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</si>
  <si>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</si>
  <si>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</si>
  <si>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</si>
  <si>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</si>
  <si>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</si>
  <si>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</si>
  <si>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</si>
  <si>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</si>
  <si>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 xml:space="preserve">     &lt; 31           napja</t>
  </si>
  <si>
    <t xml:space="preserve">  31-180          vették</t>
  </si>
  <si>
    <t xml:space="preserve">181-360          első ízben   </t>
  </si>
  <si>
    <t>361-720          nyilvántartásba</t>
  </si>
  <si>
    <t xml:space="preserve">     &gt;720 </t>
  </si>
  <si>
    <t xml:space="preserve">  31-180          megszakítás </t>
  </si>
  <si>
    <t xml:space="preserve">181-360          nélkül   </t>
  </si>
  <si>
    <t>361-720          nyilvántartott</t>
  </si>
  <si>
    <t xml:space="preserve">     &gt;720          munkanélküli</t>
  </si>
  <si>
    <t>A feltárt és a bejelentett álláshelyek havi mérlege</t>
  </si>
  <si>
    <t>Előző havi záró állomány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</si>
  <si>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</si>
  <si>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</si>
  <si>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</si>
  <si>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</si>
  <si>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</si>
  <si>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</si>
  <si>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</si>
  <si>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</si>
  <si>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2007. május</t>
  </si>
  <si>
    <t>Heves megyében</t>
  </si>
  <si>
    <t>Borsod - Abaúj - Zemplén megyében</t>
  </si>
  <si>
    <t>Nógrád megyében</t>
  </si>
  <si>
    <t>Iskolai végzettség intézménytípusok szerint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</si>
</sst>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16"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"/>
      <family val="0"/>
    </font>
    <font>
      <b/>
      <i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0"/>
    </font>
    <font>
      <sz val="11"/>
      <name val="Times New Roman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3" fontId="10" fillId="4" borderId="1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/>
    </xf>
    <xf numFmtId="168" fontId="9" fillId="4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vertical="center"/>
    </xf>
    <xf numFmtId="168" fontId="9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/>
    </xf>
    <xf numFmtId="168" fontId="8" fillId="2" borderId="3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168" fontId="8" fillId="4" borderId="2" xfId="0" applyNumberFormat="1" applyFont="1" applyFill="1" applyBorder="1" applyAlignment="1">
      <alignment vertical="center"/>
    </xf>
    <xf numFmtId="0" fontId="5" fillId="0" borderId="0" xfId="19">
      <alignment/>
      <protection/>
    </xf>
    <xf numFmtId="0" fontId="14" fillId="0" borderId="0" xfId="19" applyFont="1">
      <alignment/>
      <protection/>
    </xf>
    <xf numFmtId="0" fontId="15" fillId="0" borderId="0" xfId="19" applyFont="1">
      <alignment/>
      <protection/>
    </xf>
    <xf numFmtId="0" fontId="11" fillId="2" borderId="4" xfId="19" applyFont="1" applyFill="1" applyBorder="1" applyAlignment="1">
      <alignment horizontal="center" vertical="center"/>
      <protection/>
    </xf>
    <xf numFmtId="0" fontId="5" fillId="4" borderId="3" xfId="19" applyFill="1" applyBorder="1">
      <alignment/>
      <protection/>
    </xf>
    <xf numFmtId="3" fontId="5" fillId="4" borderId="3" xfId="19" applyNumberFormat="1" applyFill="1" applyBorder="1">
      <alignment/>
      <protection/>
    </xf>
    <xf numFmtId="168" fontId="5" fillId="4" borderId="3" xfId="19" applyNumberFormat="1" applyFill="1" applyBorder="1">
      <alignment/>
      <protection/>
    </xf>
    <xf numFmtId="0" fontId="5" fillId="0" borderId="3" xfId="19" applyFill="1" applyBorder="1">
      <alignment/>
      <protection/>
    </xf>
    <xf numFmtId="3" fontId="5" fillId="0" borderId="3" xfId="19" applyNumberFormat="1" applyFill="1" applyBorder="1">
      <alignment/>
      <protection/>
    </xf>
    <xf numFmtId="168" fontId="5" fillId="0" borderId="3" xfId="19" applyNumberFormat="1" applyFill="1" applyBorder="1">
      <alignment/>
      <protection/>
    </xf>
    <xf numFmtId="0" fontId="5" fillId="0" borderId="0" xfId="19" applyFill="1">
      <alignment/>
      <protection/>
    </xf>
    <xf numFmtId="0" fontId="11" fillId="4" borderId="3" xfId="19" applyFont="1" applyFill="1" applyBorder="1" applyAlignment="1">
      <alignment vertical="center"/>
      <protection/>
    </xf>
    <xf numFmtId="3" fontId="8" fillId="4" borderId="3" xfId="19" applyNumberFormat="1" applyFont="1" applyFill="1" applyBorder="1" applyAlignment="1">
      <alignment vertical="center"/>
      <protection/>
    </xf>
    <xf numFmtId="168" fontId="8" fillId="4" borderId="3" xfId="19" applyNumberFormat="1" applyFont="1" applyFill="1" applyBorder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1" fillId="0" borderId="3" xfId="19" applyFont="1" applyFill="1" applyBorder="1" applyAlignment="1">
      <alignment horizontal="center" vertical="center"/>
      <protection/>
    </xf>
    <xf numFmtId="0" fontId="11" fillId="0" borderId="3" xfId="19" applyFont="1" applyFill="1" applyBorder="1" applyAlignment="1">
      <alignment vertical="center"/>
      <protection/>
    </xf>
    <xf numFmtId="3" fontId="8" fillId="0" borderId="3" xfId="19" applyNumberFormat="1" applyFont="1" applyFill="1" applyBorder="1" applyAlignment="1">
      <alignment vertical="center"/>
      <protection/>
    </xf>
    <xf numFmtId="168" fontId="8" fillId="0" borderId="3" xfId="19" applyNumberFormat="1" applyFont="1" applyFill="1" applyBorder="1" applyAlignment="1">
      <alignment vertical="center"/>
      <protection/>
    </xf>
    <xf numFmtId="0" fontId="8" fillId="0" borderId="0" xfId="19" applyFont="1" applyFill="1" applyAlignment="1">
      <alignment vertical="center"/>
      <protection/>
    </xf>
    <xf numFmtId="0" fontId="11" fillId="4" borderId="3" xfId="19" applyFont="1" applyFill="1" applyBorder="1" applyAlignment="1">
      <alignment horizontal="center" vertical="center"/>
      <protection/>
    </xf>
    <xf numFmtId="3" fontId="5" fillId="0" borderId="0" xfId="19" applyNumberFormat="1" applyFill="1">
      <alignment/>
      <protection/>
    </xf>
    <xf numFmtId="0" fontId="5" fillId="2" borderId="3" xfId="19" applyFill="1" applyBorder="1">
      <alignment/>
      <protection/>
    </xf>
    <xf numFmtId="0" fontId="11" fillId="4" borderId="2" xfId="19" applyFont="1" applyFill="1" applyBorder="1" applyAlignment="1">
      <alignment vertical="center"/>
      <protection/>
    </xf>
    <xf numFmtId="3" fontId="8" fillId="4" borderId="2" xfId="19" applyNumberFormat="1" applyFont="1" applyFill="1" applyBorder="1" applyAlignment="1">
      <alignment vertical="center"/>
      <protection/>
    </xf>
    <xf numFmtId="168" fontId="8" fillId="4" borderId="2" xfId="19" applyNumberFormat="1" applyFont="1" applyFill="1" applyBorder="1" applyAlignment="1">
      <alignment vertical="center"/>
      <protection/>
    </xf>
    <xf numFmtId="168" fontId="5" fillId="0" borderId="0" xfId="19" applyNumberFormat="1">
      <alignment/>
      <protection/>
    </xf>
    <xf numFmtId="0" fontId="3" fillId="4" borderId="5" xfId="19" applyFont="1" applyFill="1" applyBorder="1" applyAlignment="1">
      <alignment horizontal="center" vertical="center"/>
      <protection/>
    </xf>
    <xf numFmtId="0" fontId="3" fillId="4" borderId="1" xfId="19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vertical="center" wrapText="1"/>
    </xf>
    <xf numFmtId="0" fontId="0" fillId="0" borderId="3" xfId="0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0" fontId="5" fillId="0" borderId="0" xfId="19" applyAlignment="1">
      <alignment vertical="center"/>
      <protection/>
    </xf>
    <xf numFmtId="0" fontId="8" fillId="4" borderId="4" xfId="19" applyFont="1" applyFill="1" applyBorder="1" applyAlignment="1">
      <alignment vertical="center"/>
      <protection/>
    </xf>
    <xf numFmtId="0" fontId="8" fillId="4" borderId="3" xfId="19" applyFont="1" applyFill="1" applyBorder="1" applyAlignment="1">
      <alignment horizontal="center" vertical="center"/>
      <protection/>
    </xf>
    <xf numFmtId="0" fontId="8" fillId="4" borderId="2" xfId="19" applyFont="1" applyFill="1" applyBorder="1" applyAlignment="1">
      <alignment vertical="center"/>
      <protection/>
    </xf>
    <xf numFmtId="0" fontId="0" fillId="0" borderId="6" xfId="0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0" xfId="19" applyNumberFormat="1" applyFill="1" applyAlignment="1">
      <alignment vertical="center"/>
      <protection/>
    </xf>
    <xf numFmtId="0" fontId="5" fillId="0" borderId="0" xfId="19" applyFill="1" applyAlignment="1">
      <alignment vertical="center"/>
      <protection/>
    </xf>
    <xf numFmtId="0" fontId="0" fillId="4" borderId="6" xfId="0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5" fillId="0" borderId="0" xfId="19" applyFont="1" applyFill="1" applyAlignment="1">
      <alignment vertical="center"/>
      <protection/>
    </xf>
    <xf numFmtId="0" fontId="2" fillId="0" borderId="3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/>
    </xf>
    <xf numFmtId="3" fontId="5" fillId="0" borderId="0" xfId="19" applyNumberFormat="1" applyAlignment="1">
      <alignment vertical="center"/>
      <protection/>
    </xf>
    <xf numFmtId="0" fontId="5" fillId="0" borderId="0" xfId="20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0" fontId="11" fillId="2" borderId="4" xfId="20" applyFont="1" applyFill="1" applyBorder="1" applyAlignment="1">
      <alignment horizontal="center" vertical="center"/>
      <protection/>
    </xf>
    <xf numFmtId="0" fontId="5" fillId="4" borderId="3" xfId="20" applyFill="1" applyBorder="1">
      <alignment/>
      <protection/>
    </xf>
    <xf numFmtId="3" fontId="5" fillId="4" borderId="3" xfId="20" applyNumberFormat="1" applyFill="1" applyBorder="1">
      <alignment/>
      <protection/>
    </xf>
    <xf numFmtId="168" fontId="5" fillId="4" borderId="3" xfId="20" applyNumberFormat="1" applyFill="1" applyBorder="1">
      <alignment/>
      <protection/>
    </xf>
    <xf numFmtId="0" fontId="5" fillId="0" borderId="3" xfId="20" applyFill="1" applyBorder="1">
      <alignment/>
      <protection/>
    </xf>
    <xf numFmtId="3" fontId="5" fillId="0" borderId="3" xfId="20" applyNumberFormat="1" applyFill="1" applyBorder="1">
      <alignment/>
      <protection/>
    </xf>
    <xf numFmtId="168" fontId="5" fillId="0" borderId="3" xfId="20" applyNumberFormat="1" applyFill="1" applyBorder="1">
      <alignment/>
      <protection/>
    </xf>
    <xf numFmtId="0" fontId="5" fillId="0" borderId="0" xfId="20" applyFill="1">
      <alignment/>
      <protection/>
    </xf>
    <xf numFmtId="0" fontId="11" fillId="4" borderId="3" xfId="20" applyFont="1" applyFill="1" applyBorder="1" applyAlignment="1">
      <alignment vertical="center"/>
      <protection/>
    </xf>
    <xf numFmtId="3" fontId="8" fillId="4" borderId="3" xfId="20" applyNumberFormat="1" applyFont="1" applyFill="1" applyBorder="1" applyAlignment="1">
      <alignment vertical="center"/>
      <protection/>
    </xf>
    <xf numFmtId="168" fontId="8" fillId="4" borderId="3" xfId="20" applyNumberFormat="1" applyFont="1" applyFill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1" fillId="0" borderId="3" xfId="20" applyFont="1" applyFill="1" applyBorder="1" applyAlignment="1">
      <alignment horizontal="center" vertical="center"/>
      <protection/>
    </xf>
    <xf numFmtId="0" fontId="11" fillId="0" borderId="3" xfId="20" applyFont="1" applyFill="1" applyBorder="1" applyAlignment="1">
      <alignment vertical="center"/>
      <protection/>
    </xf>
    <xf numFmtId="3" fontId="8" fillId="0" borderId="3" xfId="20" applyNumberFormat="1" applyFont="1" applyFill="1" applyBorder="1" applyAlignment="1">
      <alignment vertical="center"/>
      <protection/>
    </xf>
    <xf numFmtId="168" fontId="8" fillId="0" borderId="3" xfId="20" applyNumberFormat="1" applyFont="1" applyFill="1" applyBorder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0" fontId="11" fillId="4" borderId="3" xfId="20" applyFont="1" applyFill="1" applyBorder="1" applyAlignment="1">
      <alignment horizontal="center" vertical="center"/>
      <protection/>
    </xf>
    <xf numFmtId="3" fontId="5" fillId="0" borderId="0" xfId="20" applyNumberFormat="1" applyFill="1">
      <alignment/>
      <protection/>
    </xf>
    <xf numFmtId="0" fontId="5" fillId="2" borderId="3" xfId="20" applyFill="1" applyBorder="1">
      <alignment/>
      <protection/>
    </xf>
    <xf numFmtId="0" fontId="11" fillId="4" borderId="2" xfId="20" applyFont="1" applyFill="1" applyBorder="1" applyAlignment="1">
      <alignment vertical="center"/>
      <protection/>
    </xf>
    <xf numFmtId="3" fontId="8" fillId="4" borderId="2" xfId="20" applyNumberFormat="1" applyFont="1" applyFill="1" applyBorder="1" applyAlignment="1">
      <alignment vertical="center"/>
      <protection/>
    </xf>
    <xf numFmtId="168" fontId="8" fillId="4" borderId="2" xfId="20" applyNumberFormat="1" applyFont="1" applyFill="1" applyBorder="1" applyAlignment="1">
      <alignment vertical="center"/>
      <protection/>
    </xf>
    <xf numFmtId="168" fontId="5" fillId="0" borderId="0" xfId="20" applyNumberFormat="1">
      <alignment/>
      <protection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2" fillId="0" borderId="0" xfId="19" applyFont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8" fillId="5" borderId="4" xfId="19" applyFont="1" applyFill="1" applyBorder="1" applyAlignment="1">
      <alignment horizontal="center" vertical="center" wrapText="1"/>
      <protection/>
    </xf>
    <xf numFmtId="0" fontId="5" fillId="0" borderId="3" xfId="19" applyBorder="1" applyAlignment="1">
      <alignment horizontal="center" vertical="center" wrapText="1"/>
      <protection/>
    </xf>
    <xf numFmtId="0" fontId="5" fillId="0" borderId="2" xfId="19" applyBorder="1" applyAlignment="1">
      <alignment horizontal="center" vertical="center" wrapText="1"/>
      <protection/>
    </xf>
    <xf numFmtId="0" fontId="8" fillId="5" borderId="10" xfId="19" applyFont="1" applyFill="1" applyBorder="1" applyAlignment="1">
      <alignment horizontal="center" vertical="center"/>
      <protection/>
    </xf>
    <xf numFmtId="0" fontId="5" fillId="0" borderId="5" xfId="19" applyBorder="1" applyAlignment="1">
      <alignment horizontal="center" vertical="center"/>
      <protection/>
    </xf>
    <xf numFmtId="0" fontId="8" fillId="5" borderId="4" xfId="19" applyFont="1" applyFill="1" applyBorder="1" applyAlignment="1">
      <alignment horizontal="center" vertical="center"/>
      <protection/>
    </xf>
    <xf numFmtId="0" fontId="8" fillId="5" borderId="3" xfId="19" applyFont="1" applyFill="1" applyBorder="1" applyAlignment="1">
      <alignment horizontal="center" vertical="center"/>
      <protection/>
    </xf>
    <xf numFmtId="0" fontId="8" fillId="5" borderId="2" xfId="19" applyFont="1" applyFill="1" applyBorder="1" applyAlignment="1">
      <alignment horizontal="center" vertical="center"/>
      <protection/>
    </xf>
    <xf numFmtId="0" fontId="2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5" borderId="4" xfId="20" applyFont="1" applyFill="1" applyBorder="1" applyAlignment="1">
      <alignment horizontal="center" vertical="center" wrapText="1"/>
      <protection/>
    </xf>
    <xf numFmtId="0" fontId="5" fillId="0" borderId="3" xfId="20" applyBorder="1" applyAlignment="1">
      <alignment horizontal="center" vertical="center" wrapText="1"/>
      <protection/>
    </xf>
    <xf numFmtId="0" fontId="5" fillId="0" borderId="2" xfId="20" applyBorder="1" applyAlignment="1">
      <alignment horizontal="center" vertical="center" wrapText="1"/>
      <protection/>
    </xf>
    <xf numFmtId="0" fontId="8" fillId="5" borderId="10" xfId="20" applyFont="1" applyFill="1" applyBorder="1" applyAlignment="1">
      <alignment horizontal="center" vertical="center"/>
      <protection/>
    </xf>
    <xf numFmtId="0" fontId="5" fillId="0" borderId="5" xfId="20" applyBorder="1" applyAlignment="1">
      <alignment horizontal="center" vertical="center"/>
      <protection/>
    </xf>
    <xf numFmtId="0" fontId="8" fillId="5" borderId="4" xfId="20" applyFont="1" applyFill="1" applyBorder="1" applyAlignment="1">
      <alignment horizontal="center" vertical="center"/>
      <protection/>
    </xf>
    <xf numFmtId="0" fontId="8" fillId="5" borderId="3" xfId="20" applyFont="1" applyFill="1" applyBorder="1" applyAlignment="1">
      <alignment horizontal="center" vertical="center"/>
      <protection/>
    </xf>
    <xf numFmtId="0" fontId="8" fillId="5" borderId="2" xfId="20" applyFont="1" applyFill="1" applyBorder="1" applyAlignment="1">
      <alignment horizontal="center" vertical="center"/>
      <protection/>
    </xf>
    <xf numFmtId="0" fontId="3" fillId="4" borderId="4" xfId="19" applyFont="1" applyFill="1" applyBorder="1" applyAlignment="1">
      <alignment horizontal="center" vertical="center" wrapText="1"/>
      <protection/>
    </xf>
    <xf numFmtId="0" fontId="8" fillId="4" borderId="3" xfId="19" applyFont="1" applyFill="1" applyBorder="1" applyAlignment="1">
      <alignment horizontal="center" vertical="center" wrapText="1"/>
      <protection/>
    </xf>
    <xf numFmtId="0" fontId="8" fillId="4" borderId="2" xfId="19" applyFont="1" applyFill="1" applyBorder="1" applyAlignment="1">
      <alignment horizontal="center" vertical="center" wrapText="1"/>
      <protection/>
    </xf>
    <xf numFmtId="0" fontId="3" fillId="4" borderId="13" xfId="19" applyFont="1" applyFill="1" applyBorder="1" applyAlignment="1">
      <alignment horizontal="center" vertical="center"/>
      <protection/>
    </xf>
    <xf numFmtId="0" fontId="3" fillId="4" borderId="2" xfId="19" applyFont="1" applyFill="1" applyBorder="1" applyAlignment="1">
      <alignment horizontal="center" vertical="center"/>
      <protection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19" applyFont="1" applyAlignment="1">
      <alignment horizontal="center" vertical="center"/>
      <protection/>
    </xf>
    <xf numFmtId="0" fontId="8" fillId="0" borderId="0" xfId="19" applyFont="1" applyBorder="1" applyAlignment="1">
      <alignment horizontal="center" vertical="center"/>
      <protection/>
    </xf>
    <xf numFmtId="0" fontId="8" fillId="0" borderId="0" xfId="19" applyFont="1" applyBorder="1" applyAlignment="1">
      <alignment horizontal="center" vertical="center"/>
      <protection/>
    </xf>
    <xf numFmtId="0" fontId="3" fillId="4" borderId="5" xfId="19" applyFont="1" applyFill="1" applyBorder="1" applyAlignment="1">
      <alignment horizontal="center" vertical="center"/>
      <protection/>
    </xf>
    <xf numFmtId="0" fontId="3" fillId="4" borderId="1" xfId="19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sajtós táblák0701" xfId="19"/>
    <cellStyle name="Normál_sajtós táblák0705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1809750</xdr:colOff>
      <xdr:row>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809750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1809750</xdr:colOff>
      <xdr:row>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809750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1809750</xdr:colOff>
      <xdr:row>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809750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MUNKA\Tgyorsin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ujallas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MUNKA\Tgyorsin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érleg"/>
      <sheetName val="normál"/>
      <sheetName val="Munka3"/>
    </sheetNames>
    <sheetDataSet>
      <sheetData sheetId="0">
        <row r="1328">
          <cell r="M1328">
            <v>1326</v>
          </cell>
          <cell r="N1328">
            <v>775</v>
          </cell>
        </row>
        <row r="1329">
          <cell r="M1329">
            <v>484</v>
          </cell>
          <cell r="N1329">
            <v>338</v>
          </cell>
        </row>
        <row r="1330">
          <cell r="M1330">
            <v>780</v>
          </cell>
          <cell r="N1330">
            <v>535</v>
          </cell>
        </row>
        <row r="1331">
          <cell r="M1331">
            <v>307</v>
          </cell>
          <cell r="N1331">
            <v>58</v>
          </cell>
        </row>
        <row r="1332">
          <cell r="M1332">
            <v>275</v>
          </cell>
          <cell r="N1332">
            <v>194</v>
          </cell>
        </row>
        <row r="1333">
          <cell r="M1333">
            <v>725</v>
          </cell>
          <cell r="N1333">
            <v>516</v>
          </cell>
        </row>
        <row r="1334">
          <cell r="M1334">
            <v>592</v>
          </cell>
          <cell r="N1334">
            <v>512</v>
          </cell>
        </row>
        <row r="1335">
          <cell r="M1335">
            <v>589</v>
          </cell>
          <cell r="N1335">
            <v>488</v>
          </cell>
        </row>
        <row r="1336">
          <cell r="M1336">
            <v>767</v>
          </cell>
          <cell r="N1336">
            <v>349</v>
          </cell>
        </row>
        <row r="1337">
          <cell r="M1337">
            <v>1048</v>
          </cell>
          <cell r="N1337">
            <v>504</v>
          </cell>
        </row>
        <row r="1338">
          <cell r="M1338">
            <v>430</v>
          </cell>
          <cell r="N1338">
            <v>208</v>
          </cell>
        </row>
        <row r="1339">
          <cell r="M1339">
            <v>242</v>
          </cell>
          <cell r="N1339">
            <v>205</v>
          </cell>
        </row>
        <row r="1340">
          <cell r="M1340">
            <v>135</v>
          </cell>
          <cell r="N1340">
            <v>110</v>
          </cell>
        </row>
        <row r="1341">
          <cell r="M1341">
            <v>177</v>
          </cell>
          <cell r="N1341">
            <v>136</v>
          </cell>
        </row>
        <row r="1342">
          <cell r="M1342">
            <v>185</v>
          </cell>
          <cell r="N1342">
            <v>131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  <sheetName val="n"/>
      <sheetName val="no"/>
      <sheetName val="nog"/>
      <sheetName val="nogr"/>
      <sheetName val="nogra"/>
      <sheetName val="m"/>
      <sheetName val="mo"/>
      <sheetName val="mog"/>
      <sheetName val="mogr"/>
      <sheetName val="mogra"/>
      <sheetName val="mograd"/>
      <sheetName val="ograd"/>
    </sheetNames>
    <sheetDataSet>
      <sheetData sheetId="1">
        <row r="3">
          <cell r="F3">
            <v>7125</v>
          </cell>
        </row>
        <row r="4">
          <cell r="F4">
            <v>6869</v>
          </cell>
        </row>
        <row r="5">
          <cell r="F5">
            <v>13994</v>
          </cell>
        </row>
        <row r="7">
          <cell r="F7">
            <v>4775</v>
          </cell>
        </row>
        <row r="8">
          <cell r="F8">
            <v>3459</v>
          </cell>
        </row>
        <row r="9">
          <cell r="F9">
            <v>3503</v>
          </cell>
        </row>
        <row r="10">
          <cell r="F10">
            <v>11737</v>
          </cell>
        </row>
        <row r="11">
          <cell r="F11">
            <v>2257</v>
          </cell>
        </row>
        <row r="14">
          <cell r="F14">
            <v>481</v>
          </cell>
        </row>
        <row r="15">
          <cell r="F15">
            <v>1947</v>
          </cell>
        </row>
        <row r="16">
          <cell r="F16">
            <v>4140</v>
          </cell>
        </row>
        <row r="17">
          <cell r="F17">
            <v>3282</v>
          </cell>
        </row>
        <row r="18">
          <cell r="F18">
            <v>3206</v>
          </cell>
        </row>
        <row r="19">
          <cell r="F19">
            <v>938</v>
          </cell>
        </row>
        <row r="22">
          <cell r="F22">
            <v>1441</v>
          </cell>
        </row>
        <row r="23">
          <cell r="F23">
            <v>4868</v>
          </cell>
        </row>
        <row r="24">
          <cell r="F24">
            <v>4299</v>
          </cell>
        </row>
        <row r="25">
          <cell r="F25">
            <v>1885</v>
          </cell>
        </row>
        <row r="26">
          <cell r="F26">
            <v>939</v>
          </cell>
        </row>
        <row r="27">
          <cell r="F27">
            <v>562</v>
          </cell>
        </row>
        <row r="30">
          <cell r="F30">
            <v>187</v>
          </cell>
        </row>
        <row r="31">
          <cell r="F31">
            <v>834</v>
          </cell>
        </row>
        <row r="32">
          <cell r="F32">
            <v>899</v>
          </cell>
        </row>
        <row r="33">
          <cell r="F33">
            <v>877</v>
          </cell>
        </row>
        <row r="34">
          <cell r="F34">
            <v>11197</v>
          </cell>
        </row>
        <row r="36">
          <cell r="F36">
            <v>1409</v>
          </cell>
        </row>
        <row r="37">
          <cell r="F37">
            <v>5515</v>
          </cell>
        </row>
        <row r="38">
          <cell r="F38">
            <v>3525</v>
          </cell>
        </row>
        <row r="39">
          <cell r="F39">
            <v>2104</v>
          </cell>
        </row>
        <row r="40">
          <cell r="F40">
            <v>1441</v>
          </cell>
        </row>
        <row r="44">
          <cell r="F44">
            <v>8196</v>
          </cell>
        </row>
        <row r="45">
          <cell r="F45">
            <v>7104</v>
          </cell>
        </row>
        <row r="46">
          <cell r="F46">
            <v>15300</v>
          </cell>
        </row>
        <row r="48">
          <cell r="F48">
            <v>5173</v>
          </cell>
        </row>
        <row r="49">
          <cell r="F49">
            <v>3825</v>
          </cell>
        </row>
        <row r="50">
          <cell r="F50">
            <v>3962</v>
          </cell>
        </row>
        <row r="51">
          <cell r="F51">
            <v>12960</v>
          </cell>
        </row>
        <row r="52">
          <cell r="F52">
            <v>2340</v>
          </cell>
        </row>
        <row r="53">
          <cell r="F53">
            <v>15300</v>
          </cell>
        </row>
        <row r="55">
          <cell r="F55">
            <v>470</v>
          </cell>
        </row>
        <row r="56">
          <cell r="F56">
            <v>2086</v>
          </cell>
        </row>
        <row r="57">
          <cell r="F57">
            <v>4564</v>
          </cell>
        </row>
        <row r="58">
          <cell r="F58">
            <v>3619</v>
          </cell>
        </row>
        <row r="59">
          <cell r="F59">
            <v>3477</v>
          </cell>
        </row>
        <row r="60">
          <cell r="F60">
            <v>1084</v>
          </cell>
        </row>
        <row r="61">
          <cell r="F61">
            <v>15300</v>
          </cell>
        </row>
        <row r="63">
          <cell r="F63">
            <v>1555</v>
          </cell>
        </row>
        <row r="64">
          <cell r="F64">
            <v>5536</v>
          </cell>
        </row>
        <row r="65">
          <cell r="F65">
            <v>4609</v>
          </cell>
        </row>
        <row r="66">
          <cell r="F66">
            <v>1988</v>
          </cell>
        </row>
        <row r="67">
          <cell r="F67">
            <v>1006</v>
          </cell>
        </row>
        <row r="68">
          <cell r="F68">
            <v>606</v>
          </cell>
        </row>
        <row r="69">
          <cell r="F69">
            <v>15300</v>
          </cell>
        </row>
        <row r="71">
          <cell r="F71">
            <v>173</v>
          </cell>
        </row>
        <row r="72">
          <cell r="F72">
            <v>781</v>
          </cell>
        </row>
        <row r="73">
          <cell r="F73">
            <v>734</v>
          </cell>
        </row>
        <row r="74">
          <cell r="F74">
            <v>1043</v>
          </cell>
        </row>
        <row r="75">
          <cell r="F75">
            <v>12569</v>
          </cell>
        </row>
        <row r="76">
          <cell r="F76">
            <v>15300</v>
          </cell>
        </row>
        <row r="77">
          <cell r="F77">
            <v>1395</v>
          </cell>
        </row>
        <row r="78">
          <cell r="F78">
            <v>6049</v>
          </cell>
        </row>
        <row r="79">
          <cell r="F79">
            <v>3713</v>
          </cell>
        </row>
        <row r="80">
          <cell r="F80">
            <v>2476</v>
          </cell>
        </row>
        <row r="81">
          <cell r="F81">
            <v>1667</v>
          </cell>
        </row>
        <row r="82">
          <cell r="F82">
            <v>15300</v>
          </cell>
        </row>
      </sheetData>
      <sheetData sheetId="2">
        <row r="3">
          <cell r="F3">
            <v>6767</v>
          </cell>
        </row>
        <row r="4">
          <cell r="F4">
            <v>6417</v>
          </cell>
        </row>
        <row r="5">
          <cell r="F5">
            <v>13184</v>
          </cell>
        </row>
        <row r="7">
          <cell r="F7">
            <v>4599</v>
          </cell>
        </row>
        <row r="8">
          <cell r="F8">
            <v>3896</v>
          </cell>
        </row>
        <row r="9">
          <cell r="F9">
            <v>2904</v>
          </cell>
        </row>
        <row r="10">
          <cell r="F10">
            <v>11399</v>
          </cell>
        </row>
        <row r="11">
          <cell r="F11">
            <v>1785</v>
          </cell>
        </row>
        <row r="12">
          <cell r="F12">
            <v>13184</v>
          </cell>
        </row>
        <row r="14">
          <cell r="F14">
            <v>456</v>
          </cell>
        </row>
        <row r="15">
          <cell r="F15">
            <v>1644</v>
          </cell>
        </row>
        <row r="16">
          <cell r="F16">
            <v>3571</v>
          </cell>
        </row>
        <row r="17">
          <cell r="F17">
            <v>3154</v>
          </cell>
        </row>
        <row r="18">
          <cell r="F18">
            <v>3296</v>
          </cell>
        </row>
        <row r="19">
          <cell r="F19">
            <v>1063</v>
          </cell>
        </row>
        <row r="20">
          <cell r="F20">
            <v>13184</v>
          </cell>
        </row>
        <row r="22">
          <cell r="F22">
            <v>1121</v>
          </cell>
        </row>
        <row r="23">
          <cell r="F23">
            <v>5193</v>
          </cell>
        </row>
        <row r="24">
          <cell r="F24">
            <v>3936</v>
          </cell>
        </row>
        <row r="25">
          <cell r="F25">
            <v>1733</v>
          </cell>
        </row>
        <row r="26">
          <cell r="F26">
            <v>934</v>
          </cell>
        </row>
        <row r="27">
          <cell r="F27">
            <v>267</v>
          </cell>
        </row>
        <row r="28">
          <cell r="F28">
            <v>13184</v>
          </cell>
        </row>
        <row r="30">
          <cell r="F30">
            <v>116</v>
          </cell>
        </row>
        <row r="31">
          <cell r="F31">
            <v>587</v>
          </cell>
        </row>
        <row r="32">
          <cell r="F32">
            <v>621</v>
          </cell>
        </row>
        <row r="33">
          <cell r="F33">
            <v>806</v>
          </cell>
        </row>
        <row r="34">
          <cell r="F34">
            <v>11054</v>
          </cell>
        </row>
        <row r="35">
          <cell r="F35">
            <v>13184</v>
          </cell>
        </row>
        <row r="36">
          <cell r="F36">
            <v>1003</v>
          </cell>
        </row>
        <row r="37">
          <cell r="F37">
            <v>4370</v>
          </cell>
        </row>
        <row r="38">
          <cell r="F38">
            <v>3266</v>
          </cell>
        </row>
        <row r="39">
          <cell r="F39">
            <v>2342</v>
          </cell>
        </row>
        <row r="40">
          <cell r="F40">
            <v>2203</v>
          </cell>
        </row>
        <row r="41">
          <cell r="F41">
            <v>13184</v>
          </cell>
        </row>
        <row r="44">
          <cell r="F44">
            <v>8082</v>
          </cell>
        </row>
        <row r="45">
          <cell r="F45">
            <v>7032</v>
          </cell>
        </row>
        <row r="46">
          <cell r="F46">
            <v>15114</v>
          </cell>
        </row>
        <row r="48">
          <cell r="F48">
            <v>5173.607400480898</v>
          </cell>
        </row>
        <row r="49">
          <cell r="F49">
            <v>4285.261154154422</v>
          </cell>
        </row>
        <row r="50">
          <cell r="F50">
            <v>3688.655890996527</v>
          </cell>
        </row>
        <row r="51">
          <cell r="F51">
            <v>13147.524445631847</v>
          </cell>
        </row>
        <row r="52">
          <cell r="F52">
            <v>1966.4755543681538</v>
          </cell>
        </row>
        <row r="53">
          <cell r="F53">
            <v>15114</v>
          </cell>
        </row>
        <row r="55">
          <cell r="F55">
            <v>529</v>
          </cell>
        </row>
        <row r="56">
          <cell r="F56">
            <v>1793</v>
          </cell>
        </row>
        <row r="57">
          <cell r="F57">
            <v>4103</v>
          </cell>
        </row>
        <row r="58">
          <cell r="F58">
            <v>3679</v>
          </cell>
        </row>
        <row r="59">
          <cell r="F59">
            <v>3802</v>
          </cell>
        </row>
        <row r="60">
          <cell r="F60">
            <v>1208</v>
          </cell>
        </row>
        <row r="61">
          <cell r="F61">
            <v>15114</v>
          </cell>
        </row>
        <row r="63">
          <cell r="F63">
            <v>1357</v>
          </cell>
        </row>
        <row r="64">
          <cell r="F64">
            <v>6094</v>
          </cell>
        </row>
        <row r="65">
          <cell r="F65">
            <v>4381</v>
          </cell>
        </row>
        <row r="66">
          <cell r="F66">
            <v>1926</v>
          </cell>
        </row>
        <row r="67">
          <cell r="F67">
            <v>1053</v>
          </cell>
        </row>
        <row r="68">
          <cell r="F68">
            <v>303</v>
          </cell>
        </row>
        <row r="69">
          <cell r="F69">
            <v>15114</v>
          </cell>
        </row>
        <row r="71">
          <cell r="F71">
            <v>125</v>
          </cell>
        </row>
        <row r="72">
          <cell r="F72">
            <v>591</v>
          </cell>
        </row>
        <row r="73">
          <cell r="F73">
            <v>614</v>
          </cell>
        </row>
        <row r="74">
          <cell r="F74">
            <v>792</v>
          </cell>
        </row>
        <row r="75">
          <cell r="F75">
            <v>12992</v>
          </cell>
        </row>
        <row r="76">
          <cell r="F76">
            <v>15114</v>
          </cell>
        </row>
        <row r="77">
          <cell r="F77">
            <v>1105</v>
          </cell>
        </row>
        <row r="78">
          <cell r="F78">
            <v>5114</v>
          </cell>
        </row>
        <row r="79">
          <cell r="F79">
            <v>3841</v>
          </cell>
        </row>
        <row r="80">
          <cell r="F80">
            <v>2556</v>
          </cell>
        </row>
        <row r="81">
          <cell r="F81">
            <v>2498</v>
          </cell>
        </row>
        <row r="82">
          <cell r="F82">
            <v>15114</v>
          </cell>
        </row>
      </sheetData>
      <sheetData sheetId="3">
        <row r="3">
          <cell r="F3">
            <v>40910</v>
          </cell>
        </row>
        <row r="4">
          <cell r="F4">
            <v>35856</v>
          </cell>
        </row>
        <row r="5">
          <cell r="F5">
            <v>76766</v>
          </cell>
        </row>
        <row r="7">
          <cell r="F7">
            <v>28026</v>
          </cell>
        </row>
        <row r="8">
          <cell r="F8">
            <v>15048</v>
          </cell>
        </row>
        <row r="9">
          <cell r="F9">
            <v>22879</v>
          </cell>
        </row>
        <row r="10">
          <cell r="F10">
            <v>65953</v>
          </cell>
        </row>
        <row r="11">
          <cell r="F11">
            <v>10813</v>
          </cell>
        </row>
        <row r="12">
          <cell r="F12">
            <v>76766</v>
          </cell>
        </row>
        <row r="14">
          <cell r="F14">
            <v>2852</v>
          </cell>
        </row>
        <row r="15">
          <cell r="F15">
            <v>10116</v>
          </cell>
        </row>
        <row r="16">
          <cell r="F16">
            <v>21255</v>
          </cell>
        </row>
        <row r="17">
          <cell r="F17">
            <v>19311</v>
          </cell>
        </row>
        <row r="18">
          <cell r="F18">
            <v>18309</v>
          </cell>
        </row>
        <row r="19">
          <cell r="F19">
            <v>4923</v>
          </cell>
        </row>
        <row r="20">
          <cell r="F20">
            <v>76766</v>
          </cell>
        </row>
        <row r="22">
          <cell r="F22">
            <v>7695</v>
          </cell>
        </row>
        <row r="23">
          <cell r="F23">
            <v>28438</v>
          </cell>
        </row>
        <row r="24">
          <cell r="F24">
            <v>24255</v>
          </cell>
        </row>
        <row r="25">
          <cell r="F25">
            <v>9181</v>
          </cell>
        </row>
        <row r="26">
          <cell r="F26">
            <v>5185</v>
          </cell>
        </row>
        <row r="27">
          <cell r="F27">
            <v>2012</v>
          </cell>
        </row>
        <row r="28">
          <cell r="F28">
            <v>76766</v>
          </cell>
        </row>
        <row r="30">
          <cell r="F30">
            <v>694</v>
          </cell>
        </row>
        <row r="31">
          <cell r="F31">
            <v>3430</v>
          </cell>
        </row>
        <row r="32">
          <cell r="F32">
            <v>3928</v>
          </cell>
        </row>
        <row r="33">
          <cell r="F33">
            <v>4569</v>
          </cell>
        </row>
        <row r="34">
          <cell r="F34">
            <v>64145</v>
          </cell>
        </row>
        <row r="35">
          <cell r="F35">
            <v>76766</v>
          </cell>
        </row>
        <row r="36">
          <cell r="F36">
            <v>6155</v>
          </cell>
        </row>
        <row r="37">
          <cell r="F37">
            <v>25936</v>
          </cell>
        </row>
        <row r="38">
          <cell r="F38">
            <v>18031</v>
          </cell>
        </row>
        <row r="39">
          <cell r="F39">
            <v>12517</v>
          </cell>
        </row>
        <row r="40">
          <cell r="F40">
            <v>14127</v>
          </cell>
        </row>
        <row r="41">
          <cell r="F41">
            <v>76766</v>
          </cell>
        </row>
        <row r="44">
          <cell r="F44">
            <v>48156</v>
          </cell>
        </row>
        <row r="45">
          <cell r="F45">
            <v>39160</v>
          </cell>
        </row>
        <row r="48">
          <cell r="F48">
            <v>31140.473768467866</v>
          </cell>
        </row>
        <row r="49">
          <cell r="F49">
            <v>16725.48111138892</v>
          </cell>
        </row>
        <row r="50">
          <cell r="F50">
            <v>27657.569565775062</v>
          </cell>
        </row>
        <row r="52">
          <cell r="F52">
            <v>11792.475554368153</v>
          </cell>
        </row>
        <row r="53">
          <cell r="F53">
            <v>87316</v>
          </cell>
        </row>
        <row r="55">
          <cell r="F55">
            <v>3121</v>
          </cell>
        </row>
        <row r="56">
          <cell r="F56">
            <v>11755</v>
          </cell>
        </row>
        <row r="57">
          <cell r="F57">
            <v>24467</v>
          </cell>
        </row>
        <row r="58">
          <cell r="F58">
            <v>21719</v>
          </cell>
        </row>
        <row r="59">
          <cell r="F59">
            <v>20532</v>
          </cell>
        </row>
        <row r="60">
          <cell r="F60">
            <v>5722</v>
          </cell>
        </row>
        <row r="63">
          <cell r="F63">
            <v>9127</v>
          </cell>
        </row>
        <row r="64">
          <cell r="F64">
            <v>33420</v>
          </cell>
        </row>
        <row r="65">
          <cell r="F65">
            <v>26578</v>
          </cell>
        </row>
        <row r="66">
          <cell r="F66">
            <v>10172</v>
          </cell>
        </row>
        <row r="67">
          <cell r="F67">
            <v>5782</v>
          </cell>
        </row>
        <row r="68">
          <cell r="F68">
            <v>2237</v>
          </cell>
        </row>
        <row r="71">
          <cell r="F71">
            <v>705</v>
          </cell>
        </row>
        <row r="72">
          <cell r="F72">
            <v>3396</v>
          </cell>
        </row>
        <row r="73">
          <cell r="F73">
            <v>3890</v>
          </cell>
        </row>
        <row r="74">
          <cell r="F74">
            <v>5078</v>
          </cell>
        </row>
        <row r="75">
          <cell r="F75">
            <v>74247</v>
          </cell>
        </row>
        <row r="77">
          <cell r="F77">
            <v>6213</v>
          </cell>
        </row>
        <row r="78">
          <cell r="F78">
            <v>29294</v>
          </cell>
        </row>
        <row r="79">
          <cell r="F79">
            <v>21133</v>
          </cell>
        </row>
        <row r="80">
          <cell r="F80">
            <v>15167</v>
          </cell>
        </row>
        <row r="81">
          <cell r="F81">
            <v>15509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75">
          <cell r="J75">
            <v>184</v>
          </cell>
          <cell r="K75">
            <v>434</v>
          </cell>
        </row>
        <row r="76">
          <cell r="J76">
            <v>9</v>
          </cell>
          <cell r="K76">
            <v>242</v>
          </cell>
        </row>
        <row r="77">
          <cell r="J77">
            <v>93</v>
          </cell>
          <cell r="K77">
            <v>205</v>
          </cell>
        </row>
        <row r="78">
          <cell r="J78">
            <v>34</v>
          </cell>
          <cell r="K78">
            <v>71</v>
          </cell>
        </row>
        <row r="79">
          <cell r="J79">
            <v>40</v>
          </cell>
          <cell r="K79">
            <v>79</v>
          </cell>
        </row>
        <row r="80">
          <cell r="J80">
            <v>56</v>
          </cell>
          <cell r="K80">
            <v>136</v>
          </cell>
        </row>
        <row r="81">
          <cell r="J81">
            <v>125</v>
          </cell>
          <cell r="K81">
            <v>76</v>
          </cell>
        </row>
        <row r="82">
          <cell r="J82">
            <v>62</v>
          </cell>
          <cell r="K82">
            <v>207</v>
          </cell>
        </row>
        <row r="83">
          <cell r="J83">
            <v>88</v>
          </cell>
          <cell r="K83">
            <v>192</v>
          </cell>
        </row>
        <row r="84">
          <cell r="J84">
            <v>60</v>
          </cell>
          <cell r="K84">
            <v>324</v>
          </cell>
        </row>
        <row r="85">
          <cell r="J85">
            <v>1</v>
          </cell>
          <cell r="K85">
            <v>133</v>
          </cell>
        </row>
        <row r="86">
          <cell r="J86">
            <v>32</v>
          </cell>
          <cell r="K86">
            <v>39</v>
          </cell>
        </row>
        <row r="87">
          <cell r="J87">
            <v>11</v>
          </cell>
          <cell r="K87">
            <v>31</v>
          </cell>
        </row>
        <row r="88">
          <cell r="J88">
            <v>11</v>
          </cell>
          <cell r="K88">
            <v>87</v>
          </cell>
        </row>
        <row r="89">
          <cell r="J89">
            <v>45</v>
          </cell>
          <cell r="K89">
            <v>84</v>
          </cell>
        </row>
        <row r="91">
          <cell r="J91">
            <v>171</v>
          </cell>
          <cell r="K91">
            <v>102</v>
          </cell>
        </row>
        <row r="92">
          <cell r="J92">
            <v>424</v>
          </cell>
          <cell r="K92">
            <v>82</v>
          </cell>
        </row>
        <row r="93">
          <cell r="J93">
            <v>179</v>
          </cell>
          <cell r="K93">
            <v>60</v>
          </cell>
        </row>
        <row r="94">
          <cell r="J94">
            <v>86</v>
          </cell>
          <cell r="K94">
            <v>100</v>
          </cell>
        </row>
        <row r="95">
          <cell r="J95">
            <v>19</v>
          </cell>
          <cell r="K95">
            <v>24</v>
          </cell>
        </row>
        <row r="96">
          <cell r="J96">
            <v>3</v>
          </cell>
          <cell r="K96">
            <v>30</v>
          </cell>
        </row>
        <row r="98">
          <cell r="J98">
            <v>46</v>
          </cell>
          <cell r="K98">
            <v>255</v>
          </cell>
        </row>
        <row r="99">
          <cell r="J99">
            <v>69</v>
          </cell>
          <cell r="K99">
            <v>56</v>
          </cell>
        </row>
        <row r="100">
          <cell r="J100">
            <v>2</v>
          </cell>
          <cell r="K100">
            <v>65</v>
          </cell>
        </row>
        <row r="101">
          <cell r="J101">
            <v>9</v>
          </cell>
          <cell r="K101">
            <v>110</v>
          </cell>
        </row>
        <row r="102">
          <cell r="J102">
            <v>10</v>
          </cell>
          <cell r="K102">
            <v>29</v>
          </cell>
        </row>
        <row r="103">
          <cell r="J103">
            <v>27</v>
          </cell>
          <cell r="K103">
            <v>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ldolg"/>
      <sheetName val="ábra"/>
      <sheetName val="Mc körzet"/>
      <sheetName val="Ózd"/>
      <sheetName val="Putnok"/>
      <sheetName val="célorient"/>
      <sheetName val="angol"/>
      <sheetName val="2000-től"/>
      <sheetName val="tábla"/>
    </sheetNames>
    <sheetDataSet>
      <sheetData sheetId="7">
        <row r="196">
          <cell r="AK196">
            <v>31878</v>
          </cell>
          <cell r="AL196">
            <v>56.022635408245755</v>
          </cell>
          <cell r="AM196">
            <v>54.48495603775106</v>
          </cell>
        </row>
        <row r="197">
          <cell r="AK197">
            <v>25024</v>
          </cell>
          <cell r="AL197">
            <v>43.977364591754245</v>
          </cell>
          <cell r="AM197">
            <v>45.51504396224893</v>
          </cell>
        </row>
        <row r="198">
          <cell r="AK198">
            <v>56902</v>
          </cell>
          <cell r="AL198">
            <v>100</v>
          </cell>
          <cell r="AM198">
            <v>100</v>
          </cell>
        </row>
        <row r="200">
          <cell r="AK200">
            <v>20793.866367986968</v>
          </cell>
          <cell r="AL200">
            <v>36.543296137195476</v>
          </cell>
          <cell r="AM200">
            <v>37.61393885617488</v>
          </cell>
        </row>
        <row r="201">
          <cell r="AK201">
            <v>8615.219957234498</v>
          </cell>
          <cell r="AL201">
            <v>15.140451930045511</v>
          </cell>
          <cell r="AM201">
            <v>15.513833992094861</v>
          </cell>
        </row>
        <row r="202">
          <cell r="AK202">
            <v>20006.913674778534</v>
          </cell>
          <cell r="AL202">
            <v>35.16029959364967</v>
          </cell>
          <cell r="AM202">
            <v>33.21771396305558</v>
          </cell>
        </row>
        <row r="203">
          <cell r="AK203">
            <v>49416</v>
          </cell>
          <cell r="AL203">
            <v>86.84404766089065</v>
          </cell>
          <cell r="AM203">
            <v>86.34548681132532</v>
          </cell>
        </row>
        <row r="204">
          <cell r="AK204">
            <v>7486</v>
          </cell>
          <cell r="AL204">
            <v>13.155952339109344</v>
          </cell>
          <cell r="AM204">
            <v>13.654513188674681</v>
          </cell>
        </row>
        <row r="205">
          <cell r="AK205">
            <v>56902</v>
          </cell>
          <cell r="AL205">
            <v>100</v>
          </cell>
          <cell r="AM205">
            <v>100</v>
          </cell>
        </row>
        <row r="207">
          <cell r="AK207">
            <v>2122</v>
          </cell>
          <cell r="AL207">
            <v>3.7292186566377286</v>
          </cell>
          <cell r="AM207">
            <v>3.86182140840526</v>
          </cell>
        </row>
        <row r="208">
          <cell r="AK208">
            <v>7876</v>
          </cell>
          <cell r="AL208">
            <v>13.84134125338301</v>
          </cell>
          <cell r="AM208">
            <v>13.15842542550617</v>
          </cell>
        </row>
        <row r="209">
          <cell r="AK209">
            <v>15800</v>
          </cell>
          <cell r="AL209">
            <v>27.767038065445853</v>
          </cell>
          <cell r="AM209">
            <v>27.313059611196255</v>
          </cell>
        </row>
        <row r="210">
          <cell r="AK210">
            <v>14421</v>
          </cell>
          <cell r="AL210">
            <v>25.343573160873078</v>
          </cell>
          <cell r="AM210">
            <v>25.963942889408724</v>
          </cell>
        </row>
        <row r="211">
          <cell r="AK211">
            <v>13253</v>
          </cell>
          <cell r="AL211">
            <v>23.290921232997082</v>
          </cell>
          <cell r="AM211">
            <v>23.81019601516496</v>
          </cell>
        </row>
        <row r="212">
          <cell r="AK212">
            <v>3430</v>
          </cell>
          <cell r="AL212">
            <v>6.027907630663246</v>
          </cell>
          <cell r="AM212">
            <v>5.892554650318625</v>
          </cell>
        </row>
        <row r="213">
          <cell r="AK213">
            <v>56902</v>
          </cell>
          <cell r="AL213">
            <v>100</v>
          </cell>
          <cell r="AM213">
            <v>100</v>
          </cell>
        </row>
        <row r="215">
          <cell r="AK215">
            <v>6215</v>
          </cell>
          <cell r="AL215">
            <v>10.922287441566201</v>
          </cell>
          <cell r="AM215">
            <v>10.351294668064854</v>
          </cell>
        </row>
        <row r="216">
          <cell r="AK216">
            <v>21790</v>
          </cell>
          <cell r="AL216">
            <v>38.29390882570033</v>
          </cell>
          <cell r="AM216">
            <v>37.05936920222634</v>
          </cell>
        </row>
        <row r="217">
          <cell r="AK217">
            <v>17588</v>
          </cell>
          <cell r="AL217">
            <v>30.90928262626973</v>
          </cell>
          <cell r="AM217">
            <v>32.30620311365653</v>
          </cell>
        </row>
        <row r="218">
          <cell r="AK218">
            <v>6258</v>
          </cell>
          <cell r="AL218">
            <v>10.997855962883554</v>
          </cell>
          <cell r="AM218">
            <v>11.218439945148019</v>
          </cell>
        </row>
        <row r="219">
          <cell r="AK219">
            <v>3723</v>
          </cell>
          <cell r="AL219">
            <v>6.542828020104742</v>
          </cell>
          <cell r="AM219">
            <v>6.679035250463822</v>
          </cell>
        </row>
        <row r="220">
          <cell r="AK220">
            <v>1328</v>
          </cell>
          <cell r="AL220">
            <v>2.333837123475449</v>
          </cell>
          <cell r="AM220">
            <v>2.385657820440429</v>
          </cell>
        </row>
        <row r="221">
          <cell r="AK221">
            <v>56902</v>
          </cell>
          <cell r="AL221">
            <v>100</v>
          </cell>
          <cell r="AM221">
            <v>100</v>
          </cell>
        </row>
        <row r="223">
          <cell r="AK223">
            <v>407</v>
          </cell>
          <cell r="AL223">
            <v>0.7152648413061052</v>
          </cell>
          <cell r="AM223">
            <v>0.7884972170686457</v>
          </cell>
        </row>
        <row r="224">
          <cell r="AK224">
            <v>2024</v>
          </cell>
          <cell r="AL224">
            <v>3.5569927243330643</v>
          </cell>
          <cell r="AM224">
            <v>4.051383399209486</v>
          </cell>
        </row>
        <row r="225">
          <cell r="AK225">
            <v>2542</v>
          </cell>
          <cell r="AL225">
            <v>4.467329795086289</v>
          </cell>
          <cell r="AM225">
            <v>4.8560135516657255</v>
          </cell>
        </row>
        <row r="226">
          <cell r="AK226">
            <v>3243</v>
          </cell>
          <cell r="AL226">
            <v>5.699272433306386</v>
          </cell>
          <cell r="AM226">
            <v>5.819956441074454</v>
          </cell>
        </row>
        <row r="227">
          <cell r="AK227">
            <v>48686</v>
          </cell>
          <cell r="AL227">
            <v>85.56114020596816</v>
          </cell>
          <cell r="AM227">
            <v>84.48414939098168</v>
          </cell>
        </row>
        <row r="228">
          <cell r="AK228">
            <v>56902</v>
          </cell>
          <cell r="AL228">
            <v>100</v>
          </cell>
          <cell r="AM228">
            <v>100</v>
          </cell>
        </row>
        <row r="229">
          <cell r="AK229">
            <v>3713</v>
          </cell>
          <cell r="AL229">
            <v>6.525253945379776</v>
          </cell>
          <cell r="AM229">
            <v>7.5481971444704365</v>
          </cell>
        </row>
        <row r="230">
          <cell r="AK230">
            <v>18131</v>
          </cell>
          <cell r="AL230">
            <v>31.863554883835366</v>
          </cell>
          <cell r="AM230">
            <v>32.368718238283456</v>
          </cell>
        </row>
        <row r="231">
          <cell r="AK231">
            <v>13579</v>
          </cell>
          <cell r="AL231">
            <v>23.863836069030967</v>
          </cell>
          <cell r="AM231">
            <v>22.66677421956925</v>
          </cell>
        </row>
        <row r="232">
          <cell r="AK232">
            <v>10135</v>
          </cell>
          <cell r="AL232">
            <v>17.811324733752766</v>
          </cell>
          <cell r="AM232">
            <v>16.27611518915867</v>
          </cell>
        </row>
        <row r="233">
          <cell r="AK233">
            <v>11344</v>
          </cell>
          <cell r="AL233">
            <v>19.936030368001127</v>
          </cell>
          <cell r="AM233">
            <v>21.14019520851819</v>
          </cell>
        </row>
        <row r="234">
          <cell r="AK234">
            <v>56902</v>
          </cell>
          <cell r="AL234">
            <v>100</v>
          </cell>
          <cell r="AM234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pane xSplit="6" topLeftCell="N1" activePane="topRight" state="frozen"/>
      <selection pane="topLeft" activeCell="T7" sqref="T7"/>
      <selection pane="topRight" activeCell="F18" sqref="F18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4.16015625" style="2" customWidth="1"/>
    <col min="4" max="6" width="13.66015625" style="2" customWidth="1"/>
    <col min="7" max="7" width="10.83203125" style="6" customWidth="1"/>
    <col min="8" max="9" width="12.16015625" style="6" customWidth="1"/>
    <col min="10" max="10" width="8" style="6" customWidth="1"/>
    <col min="11" max="15" width="11.16015625" style="6" customWidth="1"/>
    <col min="16" max="17" width="9.66015625" style="2" bestFit="1" customWidth="1"/>
    <col min="18" max="16384" width="9.33203125" style="2" customWidth="1"/>
  </cols>
  <sheetData>
    <row r="1" spans="1:6" ht="15.75">
      <c r="A1" s="122" t="s">
        <v>0</v>
      </c>
      <c r="B1" s="122"/>
      <c r="C1" s="122"/>
      <c r="D1" s="122"/>
      <c r="E1" s="122"/>
      <c r="F1" s="122"/>
    </row>
    <row r="2" spans="1:6" ht="15.75">
      <c r="A2" s="122" t="s">
        <v>33</v>
      </c>
      <c r="B2" s="122"/>
      <c r="C2" s="122"/>
      <c r="D2" s="122"/>
      <c r="E2" s="122"/>
      <c r="F2" s="122"/>
    </row>
    <row r="3" spans="1:6" ht="15.75">
      <c r="A3" s="123" t="s">
        <v>93</v>
      </c>
      <c r="B3" s="123"/>
      <c r="C3" s="123"/>
      <c r="D3" s="123"/>
      <c r="E3" s="123"/>
      <c r="F3" s="123"/>
    </row>
    <row r="4" spans="2:6" ht="15.75">
      <c r="B4" s="3"/>
      <c r="C4" s="4"/>
      <c r="D4" s="9"/>
      <c r="E4" s="9"/>
      <c r="F4" s="9"/>
    </row>
    <row r="5" spans="1:6" ht="14.25">
      <c r="A5" s="121" t="s">
        <v>35</v>
      </c>
      <c r="B5" s="116" t="s">
        <v>40</v>
      </c>
      <c r="C5" s="117"/>
      <c r="D5" s="117"/>
      <c r="E5" s="117"/>
      <c r="F5" s="118"/>
    </row>
    <row r="6" spans="1:6" ht="14.25">
      <c r="A6" s="121"/>
      <c r="B6" s="119" t="s">
        <v>1</v>
      </c>
      <c r="C6" s="124" t="s">
        <v>34</v>
      </c>
      <c r="D6" s="125"/>
      <c r="E6" s="125"/>
      <c r="F6" s="126"/>
    </row>
    <row r="7" spans="1:6" ht="42.75" customHeight="1">
      <c r="A7" s="121"/>
      <c r="B7" s="120"/>
      <c r="C7" s="121" t="s">
        <v>39</v>
      </c>
      <c r="D7" s="121"/>
      <c r="E7" s="121" t="s">
        <v>38</v>
      </c>
      <c r="F7" s="121"/>
    </row>
    <row r="8" spans="1:6" ht="14.25">
      <c r="A8" s="121"/>
      <c r="B8" s="8" t="s">
        <v>36</v>
      </c>
      <c r="C8" s="8" t="s">
        <v>36</v>
      </c>
      <c r="D8" s="8" t="s">
        <v>37</v>
      </c>
      <c r="E8" s="8" t="s">
        <v>36</v>
      </c>
      <c r="F8" s="8" t="s">
        <v>37</v>
      </c>
    </row>
    <row r="9" spans="1:17" ht="31.5" customHeight="1">
      <c r="A9" s="114" t="s">
        <v>17</v>
      </c>
      <c r="B9" s="114"/>
      <c r="C9" s="114"/>
      <c r="D9" s="114"/>
      <c r="E9" s="114"/>
      <c r="F9" s="114"/>
      <c r="P9" s="2" t="s">
        <v>41</v>
      </c>
      <c r="Q9" s="2" t="s">
        <v>42</v>
      </c>
    </row>
    <row r="10" spans="1:17" s="11" customFormat="1" ht="15.75">
      <c r="A10" s="19" t="s">
        <v>2</v>
      </c>
      <c r="B10" s="20">
        <v>14803</v>
      </c>
      <c r="C10" s="20">
        <f aca="true" t="shared" si="0" ref="C10:C25">B10-P10</f>
        <v>-76</v>
      </c>
      <c r="D10" s="21">
        <f aca="true" t="shared" si="1" ref="D10:D25">B10/P10*100-100</f>
        <v>-0.5107870152563976</v>
      </c>
      <c r="E10" s="20">
        <f aca="true" t="shared" si="2" ref="E10:E25">B10-Q10</f>
        <v>1520</v>
      </c>
      <c r="F10" s="21">
        <f aca="true" t="shared" si="3" ref="F10:F25">B10/Q10*100-100</f>
        <v>11.443198072724542</v>
      </c>
      <c r="G10" s="6"/>
      <c r="H10" s="6"/>
      <c r="I10" s="6"/>
      <c r="J10" s="6"/>
      <c r="K10" s="6"/>
      <c r="L10" s="6"/>
      <c r="M10" s="6"/>
      <c r="N10" s="6"/>
      <c r="O10" s="6"/>
      <c r="P10" s="10">
        <v>14879</v>
      </c>
      <c r="Q10" s="10">
        <v>13283</v>
      </c>
    </row>
    <row r="11" spans="1:17" ht="15.75">
      <c r="A11" s="22" t="s">
        <v>3</v>
      </c>
      <c r="B11" s="23">
        <v>3308</v>
      </c>
      <c r="C11" s="23">
        <f t="shared" si="0"/>
        <v>-148</v>
      </c>
      <c r="D11" s="24">
        <f t="shared" si="1"/>
        <v>-4.282407407407405</v>
      </c>
      <c r="E11" s="23">
        <f t="shared" si="2"/>
        <v>563</v>
      </c>
      <c r="F11" s="24">
        <f t="shared" si="3"/>
        <v>20.510018214936252</v>
      </c>
      <c r="P11" s="5">
        <v>3456</v>
      </c>
      <c r="Q11" s="5">
        <v>2745</v>
      </c>
    </row>
    <row r="12" spans="1:17" s="11" customFormat="1" ht="15.75">
      <c r="A12" s="19" t="s">
        <v>4</v>
      </c>
      <c r="B12" s="20">
        <v>5815</v>
      </c>
      <c r="C12" s="20">
        <f t="shared" si="0"/>
        <v>-184</v>
      </c>
      <c r="D12" s="21">
        <f t="shared" si="1"/>
        <v>-3.067177862977161</v>
      </c>
      <c r="E12" s="20">
        <f t="shared" si="2"/>
        <v>534</v>
      </c>
      <c r="F12" s="21">
        <f t="shared" si="3"/>
        <v>10.11172126491195</v>
      </c>
      <c r="G12" s="6"/>
      <c r="H12" s="6"/>
      <c r="I12" s="6"/>
      <c r="J12" s="6"/>
      <c r="K12" s="6"/>
      <c r="L12" s="6"/>
      <c r="M12" s="6"/>
      <c r="N12" s="6"/>
      <c r="O12" s="6"/>
      <c r="P12" s="12">
        <v>5999</v>
      </c>
      <c r="Q12" s="12">
        <v>5281</v>
      </c>
    </row>
    <row r="13" spans="1:17" ht="15.75">
      <c r="A13" s="22" t="s">
        <v>5</v>
      </c>
      <c r="B13" s="23">
        <v>1826</v>
      </c>
      <c r="C13" s="23">
        <f t="shared" si="0"/>
        <v>-45</v>
      </c>
      <c r="D13" s="24">
        <f t="shared" si="1"/>
        <v>-2.4051309460181756</v>
      </c>
      <c r="E13" s="23">
        <f t="shared" si="2"/>
        <v>316</v>
      </c>
      <c r="F13" s="24">
        <f t="shared" si="3"/>
        <v>20.927152317880797</v>
      </c>
      <c r="P13" s="5">
        <v>1871</v>
      </c>
      <c r="Q13" s="5">
        <v>1510</v>
      </c>
    </row>
    <row r="14" spans="1:17" s="11" customFormat="1" ht="15.75">
      <c r="A14" s="19" t="s">
        <v>6</v>
      </c>
      <c r="B14" s="20">
        <v>2264</v>
      </c>
      <c r="C14" s="20">
        <f t="shared" si="0"/>
        <v>-65</v>
      </c>
      <c r="D14" s="21">
        <f t="shared" si="1"/>
        <v>-2.7908973808501543</v>
      </c>
      <c r="E14" s="20">
        <f t="shared" si="2"/>
        <v>305</v>
      </c>
      <c r="F14" s="21">
        <f t="shared" si="3"/>
        <v>15.56916794282796</v>
      </c>
      <c r="G14" s="6"/>
      <c r="H14" s="6"/>
      <c r="I14" s="6"/>
      <c r="J14" s="6"/>
      <c r="K14" s="6"/>
      <c r="L14" s="6"/>
      <c r="M14" s="6"/>
      <c r="N14" s="6"/>
      <c r="O14" s="6"/>
      <c r="P14" s="12">
        <v>2329</v>
      </c>
      <c r="Q14" s="12">
        <v>1959</v>
      </c>
    </row>
    <row r="15" spans="1:17" ht="15.75">
      <c r="A15" s="22" t="s">
        <v>7</v>
      </c>
      <c r="B15" s="23">
        <v>5907</v>
      </c>
      <c r="C15" s="23">
        <f t="shared" si="0"/>
        <v>-116</v>
      </c>
      <c r="D15" s="24">
        <f t="shared" si="1"/>
        <v>-1.925950522995194</v>
      </c>
      <c r="E15" s="23">
        <f t="shared" si="2"/>
        <v>801</v>
      </c>
      <c r="F15" s="24">
        <f t="shared" si="3"/>
        <v>15.687426556991781</v>
      </c>
      <c r="P15" s="5">
        <v>6023</v>
      </c>
      <c r="Q15" s="5">
        <v>5106</v>
      </c>
    </row>
    <row r="16" spans="1:17" s="11" customFormat="1" ht="15.75">
      <c r="A16" s="19" t="s">
        <v>8</v>
      </c>
      <c r="B16" s="20">
        <v>2890</v>
      </c>
      <c r="C16" s="20">
        <f t="shared" si="0"/>
        <v>-117</v>
      </c>
      <c r="D16" s="21">
        <f t="shared" si="1"/>
        <v>-3.8909211839042257</v>
      </c>
      <c r="E16" s="20">
        <f t="shared" si="2"/>
        <v>246</v>
      </c>
      <c r="F16" s="21">
        <f t="shared" si="3"/>
        <v>9.304084720121025</v>
      </c>
      <c r="G16" s="6"/>
      <c r="H16" s="6"/>
      <c r="I16" s="6"/>
      <c r="J16" s="6"/>
      <c r="K16" s="6"/>
      <c r="L16" s="6"/>
      <c r="M16" s="6"/>
      <c r="N16" s="6"/>
      <c r="O16" s="6"/>
      <c r="P16" s="12">
        <v>3007</v>
      </c>
      <c r="Q16" s="12">
        <v>2644</v>
      </c>
    </row>
    <row r="17" spans="1:17" ht="15.75">
      <c r="A17" s="22" t="s">
        <v>9</v>
      </c>
      <c r="B17" s="23">
        <v>3949</v>
      </c>
      <c r="C17" s="23">
        <f t="shared" si="0"/>
        <v>-132</v>
      </c>
      <c r="D17" s="24">
        <f t="shared" si="1"/>
        <v>-3.2345013477088997</v>
      </c>
      <c r="E17" s="23">
        <f t="shared" si="2"/>
        <v>601</v>
      </c>
      <c r="F17" s="24">
        <f t="shared" si="3"/>
        <v>17.9510155316607</v>
      </c>
      <c r="P17" s="5">
        <v>4081</v>
      </c>
      <c r="Q17" s="5">
        <v>3348</v>
      </c>
    </row>
    <row r="18" spans="1:17" s="11" customFormat="1" ht="15.75">
      <c r="A18" s="19" t="s">
        <v>10</v>
      </c>
      <c r="B18" s="20">
        <v>4250</v>
      </c>
      <c r="C18" s="20">
        <f t="shared" si="0"/>
        <v>-228</v>
      </c>
      <c r="D18" s="21">
        <f t="shared" si="1"/>
        <v>-5.0915587315765976</v>
      </c>
      <c r="E18" s="20">
        <f t="shared" si="2"/>
        <v>622</v>
      </c>
      <c r="F18" s="21">
        <f t="shared" si="3"/>
        <v>17.144432194046317</v>
      </c>
      <c r="G18" s="6"/>
      <c r="H18" s="6"/>
      <c r="I18" s="6"/>
      <c r="J18" s="6"/>
      <c r="K18" s="6"/>
      <c r="L18" s="6"/>
      <c r="M18" s="6"/>
      <c r="N18" s="6"/>
      <c r="O18" s="6"/>
      <c r="P18" s="12">
        <v>4478</v>
      </c>
      <c r="Q18" s="12">
        <v>3628</v>
      </c>
    </row>
    <row r="19" spans="1:17" ht="15.75">
      <c r="A19" s="22" t="s">
        <v>11</v>
      </c>
      <c r="B19" s="23">
        <v>3953</v>
      </c>
      <c r="C19" s="23">
        <f t="shared" si="0"/>
        <v>-87</v>
      </c>
      <c r="D19" s="24">
        <f t="shared" si="1"/>
        <v>-2.1534653465346594</v>
      </c>
      <c r="E19" s="23">
        <f t="shared" si="2"/>
        <v>895</v>
      </c>
      <c r="F19" s="24">
        <f t="shared" si="3"/>
        <v>29.267495094833208</v>
      </c>
      <c r="P19" s="5">
        <v>4040</v>
      </c>
      <c r="Q19" s="5">
        <v>3058</v>
      </c>
    </row>
    <row r="20" spans="1:17" s="11" customFormat="1" ht="15.75">
      <c r="A20" s="19" t="s">
        <v>12</v>
      </c>
      <c r="B20" s="20">
        <v>2572</v>
      </c>
      <c r="C20" s="20">
        <f t="shared" si="0"/>
        <v>-72</v>
      </c>
      <c r="D20" s="21">
        <f t="shared" si="1"/>
        <v>-2.7231467473525015</v>
      </c>
      <c r="E20" s="20">
        <f t="shared" si="2"/>
        <v>477</v>
      </c>
      <c r="F20" s="21">
        <f t="shared" si="3"/>
        <v>22.768496420047725</v>
      </c>
      <c r="G20" s="6"/>
      <c r="H20" s="6"/>
      <c r="I20" s="6"/>
      <c r="J20" s="6"/>
      <c r="K20" s="6"/>
      <c r="L20" s="6"/>
      <c r="M20" s="6"/>
      <c r="N20" s="6"/>
      <c r="O20" s="6"/>
      <c r="P20" s="12">
        <v>2644</v>
      </c>
      <c r="Q20" s="12">
        <v>2095</v>
      </c>
    </row>
    <row r="21" spans="1:17" ht="15.75">
      <c r="A21" s="22" t="s">
        <v>13</v>
      </c>
      <c r="B21" s="23">
        <v>1254</v>
      </c>
      <c r="C21" s="23">
        <f t="shared" si="0"/>
        <v>-36</v>
      </c>
      <c r="D21" s="24">
        <f t="shared" si="1"/>
        <v>-2.7906976744186096</v>
      </c>
      <c r="E21" s="23">
        <f t="shared" si="2"/>
        <v>56</v>
      </c>
      <c r="F21" s="24">
        <f t="shared" si="3"/>
        <v>4.674457429048417</v>
      </c>
      <c r="P21" s="5">
        <v>1290</v>
      </c>
      <c r="Q21" s="5">
        <v>1198</v>
      </c>
    </row>
    <row r="22" spans="1:17" s="11" customFormat="1" ht="15.75">
      <c r="A22" s="19" t="s">
        <v>14</v>
      </c>
      <c r="B22" s="20">
        <v>1250</v>
      </c>
      <c r="C22" s="20">
        <f t="shared" si="0"/>
        <v>-20</v>
      </c>
      <c r="D22" s="21">
        <f t="shared" si="1"/>
        <v>-1.5748031496062964</v>
      </c>
      <c r="E22" s="20">
        <f t="shared" si="2"/>
        <v>115</v>
      </c>
      <c r="F22" s="21">
        <f t="shared" si="3"/>
        <v>10.132158590308364</v>
      </c>
      <c r="G22" s="6"/>
      <c r="H22" s="6"/>
      <c r="I22" s="6"/>
      <c r="J22" s="6"/>
      <c r="K22" s="6"/>
      <c r="L22" s="6"/>
      <c r="M22" s="6"/>
      <c r="N22" s="6"/>
      <c r="O22" s="6"/>
      <c r="P22" s="12">
        <v>1270</v>
      </c>
      <c r="Q22" s="12">
        <v>1135</v>
      </c>
    </row>
    <row r="23" spans="1:17" ht="15.75">
      <c r="A23" s="22" t="s">
        <v>15</v>
      </c>
      <c r="B23" s="23">
        <v>1101</v>
      </c>
      <c r="C23" s="23">
        <f t="shared" si="0"/>
        <v>-86</v>
      </c>
      <c r="D23" s="24">
        <f t="shared" si="1"/>
        <v>-7.245155855096883</v>
      </c>
      <c r="E23" s="23">
        <f t="shared" si="2"/>
        <v>1</v>
      </c>
      <c r="F23" s="24">
        <f t="shared" si="3"/>
        <v>0.09090909090909349</v>
      </c>
      <c r="P23" s="5">
        <v>1187</v>
      </c>
      <c r="Q23" s="5">
        <v>1100</v>
      </c>
    </row>
    <row r="24" spans="1:17" s="11" customFormat="1" ht="15.75">
      <c r="A24" s="19" t="s">
        <v>16</v>
      </c>
      <c r="B24" s="20">
        <v>1760</v>
      </c>
      <c r="C24" s="20">
        <f t="shared" si="0"/>
        <v>-21</v>
      </c>
      <c r="D24" s="21">
        <f t="shared" si="1"/>
        <v>-1.179112857944972</v>
      </c>
      <c r="E24" s="20">
        <f t="shared" si="2"/>
        <v>262</v>
      </c>
      <c r="F24" s="21">
        <f t="shared" si="3"/>
        <v>17.48998664886517</v>
      </c>
      <c r="G24" s="6"/>
      <c r="H24" s="6"/>
      <c r="I24" s="6"/>
      <c r="J24" s="6"/>
      <c r="K24" s="6"/>
      <c r="L24" s="6"/>
      <c r="M24" s="6"/>
      <c r="N24" s="6"/>
      <c r="O24" s="6"/>
      <c r="P24" s="12">
        <v>1781</v>
      </c>
      <c r="Q24" s="12">
        <v>1498</v>
      </c>
    </row>
    <row r="25" spans="1:17" s="6" customFormat="1" ht="31.5">
      <c r="A25" s="25" t="s">
        <v>17</v>
      </c>
      <c r="B25" s="26">
        <f>SUM(B10:B24)</f>
        <v>56902</v>
      </c>
      <c r="C25" s="26">
        <f t="shared" si="0"/>
        <v>-1433</v>
      </c>
      <c r="D25" s="27">
        <f t="shared" si="1"/>
        <v>-2.4565012428216306</v>
      </c>
      <c r="E25" s="26">
        <f t="shared" si="2"/>
        <v>7314</v>
      </c>
      <c r="F25" s="27">
        <f t="shared" si="3"/>
        <v>14.749536178107618</v>
      </c>
      <c r="P25" s="15">
        <v>58335</v>
      </c>
      <c r="Q25" s="15">
        <f>SUM(Q10:Q24)</f>
        <v>49588</v>
      </c>
    </row>
    <row r="26" spans="1:15" s="11" customFormat="1" ht="29.25" customHeight="1">
      <c r="A26" s="115" t="s">
        <v>24</v>
      </c>
      <c r="B26" s="115"/>
      <c r="C26" s="115"/>
      <c r="D26" s="115"/>
      <c r="E26" s="115"/>
      <c r="F26" s="115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v>4113</v>
      </c>
      <c r="C27" s="23">
        <f>B27-P27</f>
        <v>-179</v>
      </c>
      <c r="D27" s="24">
        <f>B27/P27*100-100</f>
        <v>-4.170549860205028</v>
      </c>
      <c r="E27" s="23">
        <f>B27-Q27</f>
        <v>388</v>
      </c>
      <c r="F27" s="24">
        <f>B27/Q27*100-100</f>
        <v>10.416107382550337</v>
      </c>
      <c r="P27" s="7">
        <v>4292</v>
      </c>
      <c r="Q27" s="7">
        <v>3725</v>
      </c>
    </row>
    <row r="28" spans="1:17" s="11" customFormat="1" ht="15.75">
      <c r="A28" s="19" t="s">
        <v>19</v>
      </c>
      <c r="B28" s="20">
        <v>3021</v>
      </c>
      <c r="C28" s="20">
        <f aca="true" t="shared" si="4" ref="C28:C33">B28-P28</f>
        <v>-17</v>
      </c>
      <c r="D28" s="21">
        <f aca="true" t="shared" si="5" ref="D28:D33">B28/P28*100-100</f>
        <v>-0.559578670177757</v>
      </c>
      <c r="E28" s="20">
        <f aca="true" t="shared" si="6" ref="E28:E33">B28-Q28</f>
        <v>47</v>
      </c>
      <c r="F28" s="21">
        <f aca="true" t="shared" si="7" ref="F28:F33">B28/Q28*100-100</f>
        <v>1.5803631472763868</v>
      </c>
      <c r="G28" s="6"/>
      <c r="H28" s="6"/>
      <c r="I28" s="6"/>
      <c r="J28" s="6"/>
      <c r="K28" s="6"/>
      <c r="L28" s="6"/>
      <c r="M28" s="6"/>
      <c r="N28" s="6"/>
      <c r="O28" s="6"/>
      <c r="P28" s="13">
        <v>3038</v>
      </c>
      <c r="Q28" s="13">
        <v>2974</v>
      </c>
    </row>
    <row r="29" spans="1:17" ht="15.75">
      <c r="A29" s="22" t="s">
        <v>20</v>
      </c>
      <c r="B29" s="23">
        <v>1830</v>
      </c>
      <c r="C29" s="23">
        <f t="shared" si="4"/>
        <v>-83</v>
      </c>
      <c r="D29" s="24">
        <f t="shared" si="5"/>
        <v>-4.338734971249352</v>
      </c>
      <c r="E29" s="23">
        <f t="shared" si="6"/>
        <v>268</v>
      </c>
      <c r="F29" s="24">
        <f t="shared" si="7"/>
        <v>17.157490396927017</v>
      </c>
      <c r="P29" s="7">
        <v>1913</v>
      </c>
      <c r="Q29" s="7">
        <v>1562</v>
      </c>
    </row>
    <row r="30" spans="1:17" s="11" customFormat="1" ht="15.75">
      <c r="A30" s="19" t="s">
        <v>21</v>
      </c>
      <c r="B30" s="20">
        <v>3364</v>
      </c>
      <c r="C30" s="20">
        <f t="shared" si="4"/>
        <v>-113</v>
      </c>
      <c r="D30" s="21">
        <f t="shared" si="5"/>
        <v>-3.249928098935868</v>
      </c>
      <c r="E30" s="20">
        <f t="shared" si="6"/>
        <v>274</v>
      </c>
      <c r="F30" s="21">
        <f t="shared" si="7"/>
        <v>8.867313915857594</v>
      </c>
      <c r="G30" s="6"/>
      <c r="H30" s="6"/>
      <c r="I30" s="6"/>
      <c r="J30" s="6"/>
      <c r="K30" s="6"/>
      <c r="L30" s="6"/>
      <c r="M30" s="6"/>
      <c r="N30" s="6"/>
      <c r="O30" s="6"/>
      <c r="P30" s="13">
        <v>3477</v>
      </c>
      <c r="Q30" s="13">
        <v>3090</v>
      </c>
    </row>
    <row r="31" spans="1:17" ht="15.75">
      <c r="A31" s="22" t="s">
        <v>22</v>
      </c>
      <c r="B31" s="23">
        <v>1854</v>
      </c>
      <c r="C31" s="23">
        <f t="shared" si="4"/>
        <v>-76</v>
      </c>
      <c r="D31" s="24">
        <f t="shared" si="5"/>
        <v>-3.937823834196891</v>
      </c>
      <c r="E31" s="23">
        <f t="shared" si="6"/>
        <v>206</v>
      </c>
      <c r="F31" s="24">
        <f t="shared" si="7"/>
        <v>12.5</v>
      </c>
      <c r="P31" s="7">
        <v>1930</v>
      </c>
      <c r="Q31" s="7">
        <v>1648</v>
      </c>
    </row>
    <row r="32" spans="1:17" s="11" customFormat="1" ht="15.75">
      <c r="A32" s="19" t="s">
        <v>23</v>
      </c>
      <c r="B32" s="20">
        <v>1118</v>
      </c>
      <c r="C32" s="20">
        <f t="shared" si="4"/>
        <v>-63</v>
      </c>
      <c r="D32" s="21">
        <f t="shared" si="5"/>
        <v>-5.334462320067729</v>
      </c>
      <c r="E32" s="20">
        <f t="shared" si="6"/>
        <v>123</v>
      </c>
      <c r="F32" s="21">
        <f t="shared" si="7"/>
        <v>12.361809045226124</v>
      </c>
      <c r="G32" s="6"/>
      <c r="H32" s="6"/>
      <c r="I32" s="6"/>
      <c r="J32" s="6"/>
      <c r="K32" s="6"/>
      <c r="L32" s="6"/>
      <c r="M32" s="6"/>
      <c r="N32" s="6"/>
      <c r="O32" s="6"/>
      <c r="P32" s="13">
        <v>1181</v>
      </c>
      <c r="Q32" s="13">
        <v>995</v>
      </c>
    </row>
    <row r="33" spans="1:17" s="6" customFormat="1" ht="15.75">
      <c r="A33" s="25" t="s">
        <v>24</v>
      </c>
      <c r="B33" s="26">
        <f>SUM(B27:B32)</f>
        <v>15300</v>
      </c>
      <c r="C33" s="26">
        <f t="shared" si="4"/>
        <v>-531</v>
      </c>
      <c r="D33" s="27">
        <f t="shared" si="5"/>
        <v>-3.354178510517329</v>
      </c>
      <c r="E33" s="26">
        <f t="shared" si="6"/>
        <v>1306</v>
      </c>
      <c r="F33" s="27">
        <f t="shared" si="7"/>
        <v>9.332571101900825</v>
      </c>
      <c r="P33" s="14">
        <v>15831</v>
      </c>
      <c r="Q33" s="14">
        <f>SUM(Q27:Q32)</f>
        <v>13994</v>
      </c>
    </row>
    <row r="34" spans="1:15" s="11" customFormat="1" ht="27.75" customHeight="1">
      <c r="A34" s="115" t="s">
        <v>31</v>
      </c>
      <c r="B34" s="115"/>
      <c r="C34" s="115"/>
      <c r="D34" s="115"/>
      <c r="E34" s="115"/>
      <c r="F34" s="115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v>5703</v>
      </c>
      <c r="C35" s="23">
        <f>B35-P35</f>
        <v>111</v>
      </c>
      <c r="D35" s="24">
        <f>B35/P35*100-100</f>
        <v>1.9849785407725307</v>
      </c>
      <c r="E35" s="23">
        <f>B35-Q35</f>
        <v>1081</v>
      </c>
      <c r="F35" s="24">
        <f>B35/Q35*100-100</f>
        <v>23.38814366075293</v>
      </c>
      <c r="P35" s="7">
        <v>5592</v>
      </c>
      <c r="Q35" s="7">
        <v>4622</v>
      </c>
    </row>
    <row r="36" spans="1:17" s="11" customFormat="1" ht="15.75">
      <c r="A36" s="19" t="s">
        <v>26</v>
      </c>
      <c r="B36" s="20">
        <v>2382</v>
      </c>
      <c r="C36" s="20">
        <f aca="true" t="shared" si="8" ref="C36:C41">B36-P36</f>
        <v>-130</v>
      </c>
      <c r="D36" s="21">
        <f aca="true" t="shared" si="9" ref="D36:D41">B36/P36*100-100</f>
        <v>-5.1751592356687866</v>
      </c>
      <c r="E36" s="20">
        <f aca="true" t="shared" si="10" ref="E36:E41">B36-Q36</f>
        <v>430</v>
      </c>
      <c r="F36" s="21">
        <f aca="true" t="shared" si="11" ref="F36:F41">B36/Q36*100-100</f>
        <v>22.028688524590166</v>
      </c>
      <c r="G36" s="6"/>
      <c r="H36" s="6"/>
      <c r="I36" s="6"/>
      <c r="J36" s="6"/>
      <c r="K36" s="6"/>
      <c r="L36" s="6"/>
      <c r="M36" s="6"/>
      <c r="N36" s="6"/>
      <c r="O36" s="6"/>
      <c r="P36" s="13">
        <v>2512</v>
      </c>
      <c r="Q36" s="13">
        <v>1952</v>
      </c>
    </row>
    <row r="37" spans="1:17" ht="15.75">
      <c r="A37" s="22" t="s">
        <v>27</v>
      </c>
      <c r="B37" s="23">
        <v>1794</v>
      </c>
      <c r="C37" s="23">
        <f t="shared" si="8"/>
        <v>-95</v>
      </c>
      <c r="D37" s="24">
        <f t="shared" si="9"/>
        <v>-5.0291159343567955</v>
      </c>
      <c r="E37" s="23">
        <f t="shared" si="10"/>
        <v>184</v>
      </c>
      <c r="F37" s="24">
        <f t="shared" si="11"/>
        <v>11.42857142857143</v>
      </c>
      <c r="P37" s="7">
        <v>1889</v>
      </c>
      <c r="Q37" s="7">
        <v>1610</v>
      </c>
    </row>
    <row r="38" spans="1:17" s="11" customFormat="1" ht="15.75">
      <c r="A38" s="19" t="s">
        <v>28</v>
      </c>
      <c r="B38" s="20">
        <v>1844</v>
      </c>
      <c r="C38" s="20">
        <f t="shared" si="8"/>
        <v>-487</v>
      </c>
      <c r="D38" s="21">
        <f t="shared" si="9"/>
        <v>-20.892320892320896</v>
      </c>
      <c r="E38" s="20">
        <f t="shared" si="10"/>
        <v>-165</v>
      </c>
      <c r="F38" s="21">
        <f t="shared" si="11"/>
        <v>-8.21304131408661</v>
      </c>
      <c r="G38" s="6"/>
      <c r="H38" s="6"/>
      <c r="I38" s="6"/>
      <c r="J38" s="6"/>
      <c r="K38" s="6"/>
      <c r="L38" s="6"/>
      <c r="M38" s="6"/>
      <c r="N38" s="6"/>
      <c r="O38" s="6"/>
      <c r="P38" s="13">
        <v>2331</v>
      </c>
      <c r="Q38" s="13">
        <v>2009</v>
      </c>
    </row>
    <row r="39" spans="1:17" ht="15.75">
      <c r="A39" s="22" t="s">
        <v>29</v>
      </c>
      <c r="B39" s="23">
        <v>2204</v>
      </c>
      <c r="C39" s="23">
        <f t="shared" si="8"/>
        <v>-43</v>
      </c>
      <c r="D39" s="24">
        <f t="shared" si="9"/>
        <v>-1.9136626613262138</v>
      </c>
      <c r="E39" s="23">
        <f t="shared" si="10"/>
        <v>321</v>
      </c>
      <c r="F39" s="24">
        <f t="shared" si="11"/>
        <v>17.047265002655337</v>
      </c>
      <c r="P39" s="7">
        <v>2247</v>
      </c>
      <c r="Q39" s="7">
        <v>1883</v>
      </c>
    </row>
    <row r="40" spans="1:17" s="11" customFormat="1" ht="15.75">
      <c r="A40" s="19" t="s">
        <v>30</v>
      </c>
      <c r="B40" s="20">
        <v>1187</v>
      </c>
      <c r="C40" s="20">
        <f t="shared" si="8"/>
        <v>-57</v>
      </c>
      <c r="D40" s="21">
        <f t="shared" si="9"/>
        <v>-4.581993569131839</v>
      </c>
      <c r="E40" s="20">
        <f t="shared" si="10"/>
        <v>79</v>
      </c>
      <c r="F40" s="21">
        <f t="shared" si="11"/>
        <v>7.129963898916955</v>
      </c>
      <c r="G40" s="6"/>
      <c r="H40" s="6"/>
      <c r="I40" s="6"/>
      <c r="J40" s="6"/>
      <c r="K40" s="6"/>
      <c r="L40" s="6"/>
      <c r="M40" s="6"/>
      <c r="N40" s="6"/>
      <c r="O40" s="6"/>
      <c r="P40" s="13">
        <v>1244</v>
      </c>
      <c r="Q40" s="13">
        <v>1108</v>
      </c>
    </row>
    <row r="41" spans="1:17" s="6" customFormat="1" ht="15.75">
      <c r="A41" s="25" t="s">
        <v>31</v>
      </c>
      <c r="B41" s="26">
        <f>SUM(B35:B40)</f>
        <v>15114</v>
      </c>
      <c r="C41" s="26">
        <f t="shared" si="8"/>
        <v>-701</v>
      </c>
      <c r="D41" s="27">
        <f t="shared" si="9"/>
        <v>-4.432500790388872</v>
      </c>
      <c r="E41" s="26">
        <f t="shared" si="10"/>
        <v>1930</v>
      </c>
      <c r="F41" s="27">
        <f t="shared" si="11"/>
        <v>14.638956310679617</v>
      </c>
      <c r="P41" s="14">
        <v>15815</v>
      </c>
      <c r="Q41" s="14">
        <f>SUM(Q35:Q40)</f>
        <v>13184</v>
      </c>
    </row>
    <row r="42" spans="1:17" s="16" customFormat="1" ht="28.5">
      <c r="A42" s="18" t="s">
        <v>32</v>
      </c>
      <c r="B42" s="28">
        <f>B41+B33+B25</f>
        <v>87316</v>
      </c>
      <c r="C42" s="28">
        <f>B42-P42</f>
        <v>-2665</v>
      </c>
      <c r="D42" s="29">
        <f>B42/P42*100-100</f>
        <v>-2.961736366566271</v>
      </c>
      <c r="E42" s="28">
        <f>B42-Q42</f>
        <v>10550</v>
      </c>
      <c r="F42" s="29">
        <f>B42/Q42*100-100</f>
        <v>13.743063335330746</v>
      </c>
      <c r="G42" s="59"/>
      <c r="H42" s="59"/>
      <c r="I42" s="59"/>
      <c r="J42" s="59"/>
      <c r="K42" s="59"/>
      <c r="L42" s="59"/>
      <c r="M42" s="59"/>
      <c r="N42" s="59"/>
      <c r="O42" s="59"/>
      <c r="P42" s="17">
        <f>P41+P33+P25</f>
        <v>89981</v>
      </c>
      <c r="Q42" s="17">
        <f>Q41+Q33+Q25</f>
        <v>76766</v>
      </c>
    </row>
  </sheetData>
  <mergeCells count="12">
    <mergeCell ref="A1:F1"/>
    <mergeCell ref="A3:F3"/>
    <mergeCell ref="A2:F2"/>
    <mergeCell ref="C6:F6"/>
    <mergeCell ref="A9:F9"/>
    <mergeCell ref="A26:F26"/>
    <mergeCell ref="A34:F34"/>
    <mergeCell ref="B5:F5"/>
    <mergeCell ref="B6:B7"/>
    <mergeCell ref="A5:A8"/>
    <mergeCell ref="C7:D7"/>
    <mergeCell ref="E7:F7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pane xSplit="6" topLeftCell="G1" activePane="topRight" state="frozen"/>
      <selection pane="topLeft" activeCell="T7" sqref="T7"/>
      <selection pane="topRight" activeCell="T7" sqref="T7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3.5" style="2" customWidth="1"/>
    <col min="4" max="4" width="12.83203125" style="2" customWidth="1"/>
    <col min="5" max="6" width="13.66015625" style="2" customWidth="1"/>
    <col min="7" max="10" width="9.33203125" style="6" customWidth="1"/>
    <col min="11" max="15" width="11.16015625" style="6" customWidth="1"/>
    <col min="16" max="16384" width="9.33203125" style="2" customWidth="1"/>
  </cols>
  <sheetData>
    <row r="1" spans="1:6" ht="15.75">
      <c r="A1" s="122" t="s">
        <v>43</v>
      </c>
      <c r="B1" s="122"/>
      <c r="C1" s="122"/>
      <c r="D1" s="122"/>
      <c r="E1" s="122"/>
      <c r="F1" s="122"/>
    </row>
    <row r="2" spans="1:6" ht="15.75">
      <c r="A2" s="122" t="s">
        <v>33</v>
      </c>
      <c r="B2" s="122"/>
      <c r="C2" s="122"/>
      <c r="D2" s="122"/>
      <c r="E2" s="122"/>
      <c r="F2" s="122"/>
    </row>
    <row r="3" spans="1:6" ht="15.75">
      <c r="A3" s="123" t="s">
        <v>93</v>
      </c>
      <c r="B3" s="123"/>
      <c r="C3" s="123"/>
      <c r="D3" s="123"/>
      <c r="E3" s="123"/>
      <c r="F3" s="123"/>
    </row>
    <row r="4" spans="2:6" ht="15.75">
      <c r="B4" s="3"/>
      <c r="C4" s="4"/>
      <c r="D4" s="9"/>
      <c r="E4" s="9"/>
      <c r="F4" s="9"/>
    </row>
    <row r="5" spans="1:6" ht="14.25">
      <c r="A5" s="121" t="s">
        <v>35</v>
      </c>
      <c r="B5" s="116" t="s">
        <v>40</v>
      </c>
      <c r="C5" s="117"/>
      <c r="D5" s="117"/>
      <c r="E5" s="117"/>
      <c r="F5" s="118"/>
    </row>
    <row r="6" spans="1:6" ht="14.25">
      <c r="A6" s="121"/>
      <c r="B6" s="119" t="s">
        <v>1</v>
      </c>
      <c r="C6" s="124" t="s">
        <v>34</v>
      </c>
      <c r="D6" s="125"/>
      <c r="E6" s="125"/>
      <c r="F6" s="126"/>
    </row>
    <row r="7" spans="1:6" ht="42.75" customHeight="1">
      <c r="A7" s="121"/>
      <c r="B7" s="120"/>
      <c r="C7" s="121" t="s">
        <v>39</v>
      </c>
      <c r="D7" s="121"/>
      <c r="E7" s="121" t="s">
        <v>38</v>
      </c>
      <c r="F7" s="121"/>
    </row>
    <row r="8" spans="1:6" ht="14.25">
      <c r="A8" s="121"/>
      <c r="B8" s="8" t="s">
        <v>36</v>
      </c>
      <c r="C8" s="8" t="s">
        <v>36</v>
      </c>
      <c r="D8" s="8" t="s">
        <v>37</v>
      </c>
      <c r="E8" s="8" t="s">
        <v>36</v>
      </c>
      <c r="F8" s="8" t="s">
        <v>37</v>
      </c>
    </row>
    <row r="9" spans="1:17" ht="31.5" customHeight="1">
      <c r="A9" s="114" t="s">
        <v>17</v>
      </c>
      <c r="B9" s="114"/>
      <c r="C9" s="114"/>
      <c r="D9" s="114"/>
      <c r="E9" s="114"/>
      <c r="F9" s="114"/>
      <c r="P9" s="2" t="s">
        <v>92</v>
      </c>
      <c r="Q9" s="2" t="s">
        <v>42</v>
      </c>
    </row>
    <row r="10" spans="1:17" s="11" customFormat="1" ht="15.75">
      <c r="A10" s="19" t="s">
        <v>2</v>
      </c>
      <c r="B10" s="20">
        <v>1177</v>
      </c>
      <c r="C10" s="20">
        <f aca="true" t="shared" si="0" ref="C10:C25">B10-P10</f>
        <v>-48</v>
      </c>
      <c r="D10" s="21">
        <f aca="true" t="shared" si="1" ref="D10:D25">B10/P10*100-100</f>
        <v>-3.91836734693878</v>
      </c>
      <c r="E10" s="20">
        <f aca="true" t="shared" si="2" ref="E10:E25">B10-Q10</f>
        <v>198</v>
      </c>
      <c r="F10" s="21">
        <f aca="true" t="shared" si="3" ref="F10:F25">B10/Q10*100-100</f>
        <v>20.224719101123597</v>
      </c>
      <c r="G10" s="6"/>
      <c r="H10" s="6"/>
      <c r="I10" s="6"/>
      <c r="J10" s="6"/>
      <c r="K10" s="6"/>
      <c r="L10" s="6"/>
      <c r="M10" s="6"/>
      <c r="N10" s="6"/>
      <c r="O10" s="6"/>
      <c r="P10" s="10">
        <v>1225</v>
      </c>
      <c r="Q10" s="10">
        <v>979</v>
      </c>
    </row>
    <row r="11" spans="1:17" ht="15.75">
      <c r="A11" s="22" t="s">
        <v>3</v>
      </c>
      <c r="B11" s="23">
        <v>412</v>
      </c>
      <c r="C11" s="23">
        <f t="shared" si="0"/>
        <v>-27</v>
      </c>
      <c r="D11" s="24">
        <f t="shared" si="1"/>
        <v>-6.1503416856492095</v>
      </c>
      <c r="E11" s="23">
        <f t="shared" si="2"/>
        <v>50</v>
      </c>
      <c r="F11" s="24">
        <f t="shared" si="3"/>
        <v>13.812154696132595</v>
      </c>
      <c r="P11" s="5">
        <v>439</v>
      </c>
      <c r="Q11" s="5">
        <v>362</v>
      </c>
    </row>
    <row r="12" spans="1:17" s="11" customFormat="1" ht="15.75">
      <c r="A12" s="19" t="s">
        <v>4</v>
      </c>
      <c r="B12" s="20">
        <v>708</v>
      </c>
      <c r="C12" s="20">
        <f t="shared" si="0"/>
        <v>-42</v>
      </c>
      <c r="D12" s="21">
        <f t="shared" si="1"/>
        <v>-5.6000000000000085</v>
      </c>
      <c r="E12" s="20">
        <f t="shared" si="2"/>
        <v>160</v>
      </c>
      <c r="F12" s="21">
        <f t="shared" si="3"/>
        <v>29.19708029197082</v>
      </c>
      <c r="G12" s="6"/>
      <c r="H12" s="6"/>
      <c r="I12" s="6"/>
      <c r="J12" s="6"/>
      <c r="K12" s="6"/>
      <c r="L12" s="6"/>
      <c r="M12" s="6"/>
      <c r="N12" s="6"/>
      <c r="O12" s="6"/>
      <c r="P12" s="12">
        <v>750</v>
      </c>
      <c r="Q12" s="12">
        <v>548</v>
      </c>
    </row>
    <row r="13" spans="1:17" ht="15.75">
      <c r="A13" s="22" t="s">
        <v>5</v>
      </c>
      <c r="B13" s="23">
        <v>181</v>
      </c>
      <c r="C13" s="23">
        <f t="shared" si="0"/>
        <v>-4</v>
      </c>
      <c r="D13" s="24">
        <f t="shared" si="1"/>
        <v>-2.1621621621621614</v>
      </c>
      <c r="E13" s="23">
        <f t="shared" si="2"/>
        <v>-10</v>
      </c>
      <c r="F13" s="24">
        <f t="shared" si="3"/>
        <v>-5.235602094240846</v>
      </c>
      <c r="P13" s="5">
        <v>185</v>
      </c>
      <c r="Q13" s="5">
        <v>191</v>
      </c>
    </row>
    <row r="14" spans="1:17" s="11" customFormat="1" ht="15.75">
      <c r="A14" s="19" t="s">
        <v>6</v>
      </c>
      <c r="B14" s="20">
        <v>256</v>
      </c>
      <c r="C14" s="20">
        <f t="shared" si="0"/>
        <v>-17</v>
      </c>
      <c r="D14" s="21">
        <f t="shared" si="1"/>
        <v>-6.227106227106233</v>
      </c>
      <c r="E14" s="20">
        <f t="shared" si="2"/>
        <v>11</v>
      </c>
      <c r="F14" s="21">
        <f t="shared" si="3"/>
        <v>4.489795918367349</v>
      </c>
      <c r="G14" s="6"/>
      <c r="H14" s="6"/>
      <c r="I14" s="6"/>
      <c r="J14" s="6"/>
      <c r="K14" s="6"/>
      <c r="L14" s="6"/>
      <c r="M14" s="6"/>
      <c r="N14" s="6"/>
      <c r="O14" s="6"/>
      <c r="P14" s="12">
        <v>273</v>
      </c>
      <c r="Q14" s="12">
        <v>245</v>
      </c>
    </row>
    <row r="15" spans="1:17" ht="15.75">
      <c r="A15" s="22" t="s">
        <v>7</v>
      </c>
      <c r="B15" s="23">
        <v>593</v>
      </c>
      <c r="C15" s="23">
        <f t="shared" si="0"/>
        <v>-24</v>
      </c>
      <c r="D15" s="24">
        <f t="shared" si="1"/>
        <v>-3.889789303079411</v>
      </c>
      <c r="E15" s="23">
        <f t="shared" si="2"/>
        <v>91</v>
      </c>
      <c r="F15" s="24">
        <f t="shared" si="3"/>
        <v>18.127490039840637</v>
      </c>
      <c r="P15" s="5">
        <v>617</v>
      </c>
      <c r="Q15" s="5">
        <v>502</v>
      </c>
    </row>
    <row r="16" spans="1:17" s="11" customFormat="1" ht="15.75">
      <c r="A16" s="19" t="s">
        <v>8</v>
      </c>
      <c r="B16" s="20">
        <v>316</v>
      </c>
      <c r="C16" s="20">
        <f t="shared" si="0"/>
        <v>-29</v>
      </c>
      <c r="D16" s="21">
        <f t="shared" si="1"/>
        <v>-8.40579710144928</v>
      </c>
      <c r="E16" s="20">
        <f t="shared" si="2"/>
        <v>41</v>
      </c>
      <c r="F16" s="21">
        <f t="shared" si="3"/>
        <v>14.90909090909092</v>
      </c>
      <c r="G16" s="6"/>
      <c r="H16" s="6"/>
      <c r="I16" s="6"/>
      <c r="J16" s="6"/>
      <c r="K16" s="6"/>
      <c r="L16" s="6"/>
      <c r="M16" s="6"/>
      <c r="N16" s="6"/>
      <c r="O16" s="6"/>
      <c r="P16" s="12">
        <v>345</v>
      </c>
      <c r="Q16" s="12">
        <v>275</v>
      </c>
    </row>
    <row r="17" spans="1:17" ht="15.75">
      <c r="A17" s="22" t="s">
        <v>9</v>
      </c>
      <c r="B17" s="23">
        <v>458</v>
      </c>
      <c r="C17" s="23">
        <f t="shared" si="0"/>
        <v>-9</v>
      </c>
      <c r="D17" s="24">
        <f t="shared" si="1"/>
        <v>-1.9271948608137137</v>
      </c>
      <c r="E17" s="23">
        <f t="shared" si="2"/>
        <v>93</v>
      </c>
      <c r="F17" s="24">
        <f t="shared" si="3"/>
        <v>25.47945205479452</v>
      </c>
      <c r="P17" s="5">
        <v>467</v>
      </c>
      <c r="Q17" s="5">
        <v>365</v>
      </c>
    </row>
    <row r="18" spans="1:17" s="11" customFormat="1" ht="15.75">
      <c r="A18" s="19" t="s">
        <v>10</v>
      </c>
      <c r="B18" s="20">
        <v>596</v>
      </c>
      <c r="C18" s="20">
        <f t="shared" si="0"/>
        <v>-29</v>
      </c>
      <c r="D18" s="21">
        <f t="shared" si="1"/>
        <v>-4.640000000000001</v>
      </c>
      <c r="E18" s="20">
        <f t="shared" si="2"/>
        <v>80</v>
      </c>
      <c r="F18" s="21">
        <f t="shared" si="3"/>
        <v>15.503875968992247</v>
      </c>
      <c r="G18" s="6"/>
      <c r="H18" s="6"/>
      <c r="I18" s="6"/>
      <c r="J18" s="6"/>
      <c r="K18" s="6"/>
      <c r="L18" s="6"/>
      <c r="M18" s="6"/>
      <c r="N18" s="6"/>
      <c r="O18" s="6"/>
      <c r="P18" s="12">
        <v>625</v>
      </c>
      <c r="Q18" s="12">
        <v>516</v>
      </c>
    </row>
    <row r="19" spans="1:17" ht="15.75">
      <c r="A19" s="22" t="s">
        <v>11</v>
      </c>
      <c r="B19" s="23">
        <v>564</v>
      </c>
      <c r="C19" s="23">
        <f t="shared" si="0"/>
        <v>-10</v>
      </c>
      <c r="D19" s="24">
        <f t="shared" si="1"/>
        <v>-1.7421602787456436</v>
      </c>
      <c r="E19" s="23">
        <f t="shared" si="2"/>
        <v>117</v>
      </c>
      <c r="F19" s="24">
        <f t="shared" si="3"/>
        <v>26.174496644295303</v>
      </c>
      <c r="P19" s="5">
        <v>574</v>
      </c>
      <c r="Q19" s="5">
        <v>447</v>
      </c>
    </row>
    <row r="20" spans="1:17" s="11" customFormat="1" ht="15.75">
      <c r="A20" s="19" t="s">
        <v>12</v>
      </c>
      <c r="B20" s="20">
        <v>324</v>
      </c>
      <c r="C20" s="20">
        <f t="shared" si="0"/>
        <v>-8</v>
      </c>
      <c r="D20" s="21">
        <f t="shared" si="1"/>
        <v>-2.409638554216869</v>
      </c>
      <c r="E20" s="20">
        <f t="shared" si="2"/>
        <v>53</v>
      </c>
      <c r="F20" s="21">
        <f t="shared" si="3"/>
        <v>19.557195571955717</v>
      </c>
      <c r="G20" s="6"/>
      <c r="H20" s="6"/>
      <c r="I20" s="6"/>
      <c r="J20" s="6"/>
      <c r="K20" s="6"/>
      <c r="L20" s="6"/>
      <c r="M20" s="6"/>
      <c r="N20" s="6"/>
      <c r="O20" s="6"/>
      <c r="P20" s="12">
        <v>332</v>
      </c>
      <c r="Q20" s="12">
        <v>271</v>
      </c>
    </row>
    <row r="21" spans="1:17" ht="15.75">
      <c r="A21" s="22" t="s">
        <v>13</v>
      </c>
      <c r="B21" s="23">
        <v>135</v>
      </c>
      <c r="C21" s="23">
        <f t="shared" si="0"/>
        <v>-5</v>
      </c>
      <c r="D21" s="24">
        <f t="shared" si="1"/>
        <v>-3.5714285714285694</v>
      </c>
      <c r="E21" s="23">
        <f t="shared" si="2"/>
        <v>31</v>
      </c>
      <c r="F21" s="24">
        <f t="shared" si="3"/>
        <v>29.80769230769232</v>
      </c>
      <c r="P21" s="5">
        <v>140</v>
      </c>
      <c r="Q21" s="5">
        <v>104</v>
      </c>
    </row>
    <row r="22" spans="1:17" s="11" customFormat="1" ht="15.75">
      <c r="A22" s="19" t="s">
        <v>14</v>
      </c>
      <c r="B22" s="20">
        <v>134</v>
      </c>
      <c r="C22" s="20">
        <f t="shared" si="0"/>
        <v>-11</v>
      </c>
      <c r="D22" s="21">
        <f t="shared" si="1"/>
        <v>-7.5862068965517295</v>
      </c>
      <c r="E22" s="20">
        <f t="shared" si="2"/>
        <v>22</v>
      </c>
      <c r="F22" s="21">
        <f t="shared" si="3"/>
        <v>19.64285714285714</v>
      </c>
      <c r="G22" s="6"/>
      <c r="H22" s="6"/>
      <c r="I22" s="6"/>
      <c r="J22" s="6"/>
      <c r="K22" s="6"/>
      <c r="L22" s="6"/>
      <c r="M22" s="6"/>
      <c r="N22" s="6"/>
      <c r="O22" s="6"/>
      <c r="P22" s="12">
        <v>145</v>
      </c>
      <c r="Q22" s="12">
        <v>112</v>
      </c>
    </row>
    <row r="23" spans="1:17" ht="15.75">
      <c r="A23" s="22" t="s">
        <v>15</v>
      </c>
      <c r="B23" s="23">
        <v>130</v>
      </c>
      <c r="C23" s="23">
        <f t="shared" si="0"/>
        <v>-14</v>
      </c>
      <c r="D23" s="24">
        <f t="shared" si="1"/>
        <v>-9.722222222222214</v>
      </c>
      <c r="E23" s="23">
        <f t="shared" si="2"/>
        <v>4</v>
      </c>
      <c r="F23" s="24">
        <f t="shared" si="3"/>
        <v>3.1746031746031917</v>
      </c>
      <c r="P23" s="5">
        <v>144</v>
      </c>
      <c r="Q23" s="5">
        <v>126</v>
      </c>
    </row>
    <row r="24" spans="1:17" s="11" customFormat="1" ht="15.75">
      <c r="A24" s="19" t="s">
        <v>16</v>
      </c>
      <c r="B24" s="20">
        <v>189</v>
      </c>
      <c r="C24" s="20">
        <f t="shared" si="0"/>
        <v>5</v>
      </c>
      <c r="D24" s="21">
        <f t="shared" si="1"/>
        <v>2.717391304347828</v>
      </c>
      <c r="E24" s="20">
        <f t="shared" si="2"/>
        <v>25</v>
      </c>
      <c r="F24" s="21">
        <f t="shared" si="3"/>
        <v>15.243902439024382</v>
      </c>
      <c r="G24" s="6"/>
      <c r="H24" s="6"/>
      <c r="I24" s="6"/>
      <c r="J24" s="6"/>
      <c r="K24" s="6"/>
      <c r="L24" s="6"/>
      <c r="M24" s="6"/>
      <c r="N24" s="6"/>
      <c r="O24" s="6"/>
      <c r="P24" s="12">
        <v>184</v>
      </c>
      <c r="Q24" s="12">
        <v>164</v>
      </c>
    </row>
    <row r="25" spans="1:17" s="6" customFormat="1" ht="31.5">
      <c r="A25" s="25" t="s">
        <v>17</v>
      </c>
      <c r="B25" s="26">
        <f>SUM(B10:B24)</f>
        <v>6173</v>
      </c>
      <c r="C25" s="26">
        <f t="shared" si="0"/>
        <v>-272</v>
      </c>
      <c r="D25" s="27">
        <f t="shared" si="1"/>
        <v>-4.220325833979828</v>
      </c>
      <c r="E25" s="26">
        <f t="shared" si="2"/>
        <v>966</v>
      </c>
      <c r="F25" s="27">
        <f t="shared" si="3"/>
        <v>18.55194929902055</v>
      </c>
      <c r="P25" s="15">
        <f>SUM(P10:P24)</f>
        <v>6445</v>
      </c>
      <c r="Q25" s="15">
        <f>SUM(Q10:Q24)</f>
        <v>5207</v>
      </c>
    </row>
    <row r="26" spans="1:15" s="11" customFormat="1" ht="29.25" customHeight="1">
      <c r="A26" s="115" t="s">
        <v>24</v>
      </c>
      <c r="B26" s="115"/>
      <c r="C26" s="115"/>
      <c r="D26" s="115"/>
      <c r="E26" s="115"/>
      <c r="F26" s="115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v>407</v>
      </c>
      <c r="C27" s="23">
        <f aca="true" t="shared" si="4" ref="C27:C33">B27-P27</f>
        <v>-34</v>
      </c>
      <c r="D27" s="24">
        <f aca="true" t="shared" si="5" ref="D27:D33">B27/P27*100-100</f>
        <v>-7.709750566893419</v>
      </c>
      <c r="E27" s="23">
        <f aca="true" t="shared" si="6" ref="E27:E33">B27-Q27</f>
        <v>24</v>
      </c>
      <c r="F27" s="24">
        <f aca="true" t="shared" si="7" ref="F27:F33">B27/Q27*100-100</f>
        <v>6.266318537859021</v>
      </c>
      <c r="P27" s="7">
        <v>441</v>
      </c>
      <c r="Q27" s="7">
        <v>383</v>
      </c>
    </row>
    <row r="28" spans="1:17" s="11" customFormat="1" ht="15.75">
      <c r="A28" s="19" t="s">
        <v>19</v>
      </c>
      <c r="B28" s="20">
        <v>300</v>
      </c>
      <c r="C28" s="20">
        <f t="shared" si="4"/>
        <v>-8</v>
      </c>
      <c r="D28" s="21">
        <f t="shared" si="5"/>
        <v>-2.597402597402592</v>
      </c>
      <c r="E28" s="20">
        <f t="shared" si="6"/>
        <v>-4</v>
      </c>
      <c r="F28" s="21">
        <f t="shared" si="7"/>
        <v>-1.3157894736842195</v>
      </c>
      <c r="G28" s="6"/>
      <c r="H28" s="6"/>
      <c r="I28" s="6"/>
      <c r="J28" s="6"/>
      <c r="K28" s="6"/>
      <c r="L28" s="6"/>
      <c r="M28" s="6"/>
      <c r="N28" s="6"/>
      <c r="O28" s="6"/>
      <c r="P28" s="13">
        <v>308</v>
      </c>
      <c r="Q28" s="13">
        <v>304</v>
      </c>
    </row>
    <row r="29" spans="1:17" ht="15.75">
      <c r="A29" s="22" t="s">
        <v>20</v>
      </c>
      <c r="B29" s="23">
        <v>71</v>
      </c>
      <c r="C29" s="23">
        <f t="shared" si="4"/>
        <v>-9</v>
      </c>
      <c r="D29" s="24">
        <f t="shared" si="5"/>
        <v>-11.25</v>
      </c>
      <c r="E29" s="23">
        <f t="shared" si="6"/>
        <v>-39</v>
      </c>
      <c r="F29" s="24">
        <f t="shared" si="7"/>
        <v>-35.45454545454545</v>
      </c>
      <c r="P29" s="7">
        <v>80</v>
      </c>
      <c r="Q29" s="7">
        <v>110</v>
      </c>
    </row>
    <row r="30" spans="1:17" s="11" customFormat="1" ht="15.75">
      <c r="A30" s="19" t="s">
        <v>21</v>
      </c>
      <c r="B30" s="20">
        <v>303</v>
      </c>
      <c r="C30" s="20">
        <f t="shared" si="4"/>
        <v>-14</v>
      </c>
      <c r="D30" s="21">
        <f t="shared" si="5"/>
        <v>-4.416403785488953</v>
      </c>
      <c r="E30" s="20">
        <f t="shared" si="6"/>
        <v>57</v>
      </c>
      <c r="F30" s="21">
        <f t="shared" si="7"/>
        <v>23.170731707317074</v>
      </c>
      <c r="G30" s="6"/>
      <c r="H30" s="6"/>
      <c r="I30" s="6"/>
      <c r="J30" s="6"/>
      <c r="K30" s="6"/>
      <c r="L30" s="6"/>
      <c r="M30" s="6"/>
      <c r="N30" s="6"/>
      <c r="O30" s="6"/>
      <c r="P30" s="13">
        <v>317</v>
      </c>
      <c r="Q30" s="13">
        <v>246</v>
      </c>
    </row>
    <row r="31" spans="1:17" ht="15.75">
      <c r="A31" s="22" t="s">
        <v>22</v>
      </c>
      <c r="B31" s="23">
        <v>202</v>
      </c>
      <c r="C31" s="23">
        <f t="shared" si="4"/>
        <v>-17</v>
      </c>
      <c r="D31" s="24">
        <f t="shared" si="5"/>
        <v>-7.762557077625573</v>
      </c>
      <c r="E31" s="23">
        <f t="shared" si="6"/>
        <v>-10</v>
      </c>
      <c r="F31" s="24">
        <f t="shared" si="7"/>
        <v>-4.716981132075475</v>
      </c>
      <c r="P31" s="7">
        <v>219</v>
      </c>
      <c r="Q31" s="7">
        <v>212</v>
      </c>
    </row>
    <row r="32" spans="1:17" s="11" customFormat="1" ht="15.75">
      <c r="A32" s="19" t="s">
        <v>23</v>
      </c>
      <c r="B32" s="20">
        <v>87</v>
      </c>
      <c r="C32" s="20">
        <f t="shared" si="4"/>
        <v>-13</v>
      </c>
      <c r="D32" s="21">
        <f t="shared" si="5"/>
        <v>-13</v>
      </c>
      <c r="E32" s="20">
        <f t="shared" si="6"/>
        <v>18</v>
      </c>
      <c r="F32" s="21">
        <f t="shared" si="7"/>
        <v>26.08695652173914</v>
      </c>
      <c r="G32" s="6"/>
      <c r="H32" s="6"/>
      <c r="I32" s="6"/>
      <c r="J32" s="6"/>
      <c r="K32" s="6"/>
      <c r="L32" s="6"/>
      <c r="M32" s="6"/>
      <c r="N32" s="6"/>
      <c r="O32" s="6"/>
      <c r="P32" s="13">
        <v>100</v>
      </c>
      <c r="Q32" s="13">
        <v>69</v>
      </c>
    </row>
    <row r="33" spans="1:17" s="6" customFormat="1" ht="15.75">
      <c r="A33" s="25" t="s">
        <v>24</v>
      </c>
      <c r="B33" s="26">
        <f>SUM(B27:B32)</f>
        <v>1370</v>
      </c>
      <c r="C33" s="26">
        <f t="shared" si="4"/>
        <v>-95</v>
      </c>
      <c r="D33" s="27">
        <f t="shared" si="5"/>
        <v>-6.484641638225256</v>
      </c>
      <c r="E33" s="26">
        <f t="shared" si="6"/>
        <v>46</v>
      </c>
      <c r="F33" s="27">
        <f t="shared" si="7"/>
        <v>3.4743202416918564</v>
      </c>
      <c r="P33" s="14">
        <f>SUM(P27:P32)</f>
        <v>1465</v>
      </c>
      <c r="Q33" s="14">
        <f>SUM(Q27:Q32)</f>
        <v>1324</v>
      </c>
    </row>
    <row r="34" spans="1:15" s="11" customFormat="1" ht="27.75" customHeight="1">
      <c r="A34" s="115" t="s">
        <v>31</v>
      </c>
      <c r="B34" s="115"/>
      <c r="C34" s="115"/>
      <c r="D34" s="115"/>
      <c r="E34" s="115"/>
      <c r="F34" s="115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v>581</v>
      </c>
      <c r="C35" s="23">
        <f aca="true" t="shared" si="8" ref="C35:C42">B35-P35</f>
        <v>5</v>
      </c>
      <c r="D35" s="24">
        <f aca="true" t="shared" si="9" ref="D35:D42">B35/P35*100-100</f>
        <v>0.8680555555555571</v>
      </c>
      <c r="E35" s="23">
        <f aca="true" t="shared" si="10" ref="E35:E42">B35-Q35</f>
        <v>159</v>
      </c>
      <c r="F35" s="24">
        <f aca="true" t="shared" si="11" ref="F35:F42">B35/Q35*100-100</f>
        <v>37.67772511848341</v>
      </c>
      <c r="P35" s="7">
        <v>576</v>
      </c>
      <c r="Q35" s="7">
        <v>422</v>
      </c>
    </row>
    <row r="36" spans="1:17" s="11" customFormat="1" ht="15.75">
      <c r="A36" s="19" t="s">
        <v>26</v>
      </c>
      <c r="B36" s="20">
        <v>203</v>
      </c>
      <c r="C36" s="20">
        <f t="shared" si="8"/>
        <v>-37</v>
      </c>
      <c r="D36" s="21">
        <f t="shared" si="9"/>
        <v>-15.416666666666671</v>
      </c>
      <c r="E36" s="20">
        <f t="shared" si="10"/>
        <v>1</v>
      </c>
      <c r="F36" s="21">
        <f t="shared" si="11"/>
        <v>0.4950495049505008</v>
      </c>
      <c r="G36" s="6"/>
      <c r="H36" s="6"/>
      <c r="I36" s="6"/>
      <c r="J36" s="6"/>
      <c r="K36" s="6"/>
      <c r="L36" s="6"/>
      <c r="M36" s="6"/>
      <c r="N36" s="6"/>
      <c r="O36" s="6"/>
      <c r="P36" s="13">
        <v>240</v>
      </c>
      <c r="Q36" s="13">
        <v>202</v>
      </c>
    </row>
    <row r="37" spans="1:17" ht="15.75">
      <c r="A37" s="22" t="s">
        <v>27</v>
      </c>
      <c r="B37" s="23">
        <v>119</v>
      </c>
      <c r="C37" s="23">
        <f t="shared" si="8"/>
        <v>-11</v>
      </c>
      <c r="D37" s="24">
        <f t="shared" si="9"/>
        <v>-8.461538461538467</v>
      </c>
      <c r="E37" s="23">
        <f t="shared" si="10"/>
        <v>-13</v>
      </c>
      <c r="F37" s="24">
        <f t="shared" si="11"/>
        <v>-9.848484848484844</v>
      </c>
      <c r="P37" s="7">
        <v>130</v>
      </c>
      <c r="Q37" s="7">
        <v>132</v>
      </c>
    </row>
    <row r="38" spans="1:17" s="11" customFormat="1" ht="15.75">
      <c r="A38" s="19" t="s">
        <v>28</v>
      </c>
      <c r="B38" s="20">
        <v>215</v>
      </c>
      <c r="C38" s="20">
        <f t="shared" si="8"/>
        <v>-48</v>
      </c>
      <c r="D38" s="21">
        <f t="shared" si="9"/>
        <v>-18.250950570342212</v>
      </c>
      <c r="E38" s="20">
        <f t="shared" si="10"/>
        <v>26</v>
      </c>
      <c r="F38" s="21">
        <f t="shared" si="11"/>
        <v>13.756613756613774</v>
      </c>
      <c r="G38" s="6"/>
      <c r="H38" s="6"/>
      <c r="I38" s="6"/>
      <c r="J38" s="6"/>
      <c r="K38" s="6"/>
      <c r="L38" s="6"/>
      <c r="M38" s="6"/>
      <c r="N38" s="6"/>
      <c r="O38" s="6"/>
      <c r="P38" s="13">
        <v>263</v>
      </c>
      <c r="Q38" s="13">
        <v>189</v>
      </c>
    </row>
    <row r="39" spans="1:17" ht="15.75">
      <c r="A39" s="22" t="s">
        <v>29</v>
      </c>
      <c r="B39" s="23">
        <v>199</v>
      </c>
      <c r="C39" s="23">
        <f t="shared" si="8"/>
        <v>-6</v>
      </c>
      <c r="D39" s="24">
        <f t="shared" si="9"/>
        <v>-2.9268292682926926</v>
      </c>
      <c r="E39" s="23">
        <f t="shared" si="10"/>
        <v>40</v>
      </c>
      <c r="F39" s="24">
        <f t="shared" si="11"/>
        <v>25.157232704402503</v>
      </c>
      <c r="P39" s="7">
        <v>205</v>
      </c>
      <c r="Q39" s="7">
        <v>159</v>
      </c>
    </row>
    <row r="40" spans="1:17" s="11" customFormat="1" ht="15.75">
      <c r="A40" s="19" t="s">
        <v>30</v>
      </c>
      <c r="B40" s="20">
        <v>97</v>
      </c>
      <c r="C40" s="20">
        <f t="shared" si="8"/>
        <v>-7</v>
      </c>
      <c r="D40" s="21">
        <f t="shared" si="9"/>
        <v>-6.730769230769226</v>
      </c>
      <c r="E40" s="20">
        <f t="shared" si="10"/>
        <v>-9</v>
      </c>
      <c r="F40" s="21">
        <f t="shared" si="11"/>
        <v>-8.490566037735846</v>
      </c>
      <c r="G40" s="6"/>
      <c r="H40" s="6"/>
      <c r="I40" s="6"/>
      <c r="J40" s="6"/>
      <c r="K40" s="6"/>
      <c r="L40" s="6"/>
      <c r="M40" s="6"/>
      <c r="N40" s="6"/>
      <c r="O40" s="6"/>
      <c r="P40" s="13">
        <v>104</v>
      </c>
      <c r="Q40" s="13">
        <v>106</v>
      </c>
    </row>
    <row r="41" spans="1:17" s="6" customFormat="1" ht="15.75">
      <c r="A41" s="25" t="s">
        <v>31</v>
      </c>
      <c r="B41" s="26">
        <f>SUM(B35:B40)</f>
        <v>1414</v>
      </c>
      <c r="C41" s="26">
        <f t="shared" si="8"/>
        <v>-104</v>
      </c>
      <c r="D41" s="27">
        <f t="shared" si="9"/>
        <v>-6.851119894598156</v>
      </c>
      <c r="E41" s="26">
        <f t="shared" si="10"/>
        <v>204</v>
      </c>
      <c r="F41" s="27">
        <f t="shared" si="11"/>
        <v>16.859504132231407</v>
      </c>
      <c r="P41" s="14">
        <f>SUM(P35:P40)</f>
        <v>1518</v>
      </c>
      <c r="Q41" s="14">
        <f>SUM(Q35:Q40)</f>
        <v>1210</v>
      </c>
    </row>
    <row r="42" spans="1:17" s="16" customFormat="1" ht="28.5">
      <c r="A42" s="18" t="s">
        <v>32</v>
      </c>
      <c r="B42" s="28">
        <f>B41+B33+B25</f>
        <v>8957</v>
      </c>
      <c r="C42" s="28">
        <f t="shared" si="8"/>
        <v>-471</v>
      </c>
      <c r="D42" s="29">
        <f t="shared" si="9"/>
        <v>-4.995757318625365</v>
      </c>
      <c r="E42" s="28">
        <f t="shared" si="10"/>
        <v>1216</v>
      </c>
      <c r="F42" s="29">
        <f t="shared" si="11"/>
        <v>15.708564784911516</v>
      </c>
      <c r="G42" s="59"/>
      <c r="H42" s="59"/>
      <c r="I42" s="59"/>
      <c r="J42" s="59"/>
      <c r="K42" s="59"/>
      <c r="L42" s="59"/>
      <c r="M42" s="59"/>
      <c r="N42" s="59"/>
      <c r="O42" s="59"/>
      <c r="P42" s="17">
        <f>P41+P33+P25</f>
        <v>9428</v>
      </c>
      <c r="Q42" s="17">
        <f>Q41+Q33+Q25</f>
        <v>7741</v>
      </c>
    </row>
  </sheetData>
  <mergeCells count="12">
    <mergeCell ref="A9:F9"/>
    <mergeCell ref="A26:F26"/>
    <mergeCell ref="A34:F34"/>
    <mergeCell ref="B5:F5"/>
    <mergeCell ref="B6:B7"/>
    <mergeCell ref="A5:A8"/>
    <mergeCell ref="C7:D7"/>
    <mergeCell ref="E7:F7"/>
    <mergeCell ref="A1:F1"/>
    <mergeCell ref="A3:F3"/>
    <mergeCell ref="A2:F2"/>
    <mergeCell ref="C6:F6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35"/>
  <sheetViews>
    <sheetView workbookViewId="0" topLeftCell="A19">
      <pane xSplit="4" topLeftCell="E1" activePane="topRight" state="frozen"/>
      <selection pane="topLeft" activeCell="B30" sqref="B30"/>
      <selection pane="topRight" activeCell="A39" sqref="A39"/>
    </sheetView>
  </sheetViews>
  <sheetFormatPr defaultColWidth="9.33203125" defaultRowHeight="12.75"/>
  <cols>
    <col min="1" max="1" width="46.66015625" style="30" customWidth="1"/>
    <col min="2" max="2" width="17.83203125" style="30" customWidth="1"/>
    <col min="3" max="3" width="18.16015625" style="30" customWidth="1"/>
    <col min="4" max="4" width="18.33203125" style="30" customWidth="1"/>
    <col min="5" max="5" width="11.5" style="30" customWidth="1"/>
    <col min="6" max="6" width="5.33203125" style="30" customWidth="1"/>
    <col min="7" max="16384" width="12" style="30" customWidth="1"/>
  </cols>
  <sheetData>
    <row r="1" spans="1:4" ht="15.75">
      <c r="A1" s="127" t="s">
        <v>44</v>
      </c>
      <c r="B1" s="127"/>
      <c r="C1" s="127"/>
      <c r="D1" s="127"/>
    </row>
    <row r="2" spans="1:6" ht="15.75">
      <c r="A2" s="122" t="s">
        <v>33</v>
      </c>
      <c r="B2" s="122"/>
      <c r="C2" s="122"/>
      <c r="D2" s="122"/>
      <c r="E2" s="1"/>
      <c r="F2" s="1"/>
    </row>
    <row r="3" spans="1:4" ht="15.75">
      <c r="A3" s="128" t="s">
        <v>93</v>
      </c>
      <c r="B3" s="129"/>
      <c r="C3" s="129"/>
      <c r="D3" s="129"/>
    </row>
    <row r="4" spans="1:4" ht="9" customHeight="1">
      <c r="A4" s="31"/>
      <c r="B4" s="31"/>
      <c r="C4" s="31"/>
      <c r="D4" s="32"/>
    </row>
    <row r="5" spans="1:4" ht="21" customHeight="1">
      <c r="A5" s="135" t="s">
        <v>45</v>
      </c>
      <c r="B5" s="130" t="s">
        <v>46</v>
      </c>
      <c r="C5" s="133" t="s">
        <v>47</v>
      </c>
      <c r="D5" s="134"/>
    </row>
    <row r="6" spans="1:4" ht="28.5" customHeight="1">
      <c r="A6" s="136"/>
      <c r="B6" s="131"/>
      <c r="C6" s="130" t="s">
        <v>48</v>
      </c>
      <c r="D6" s="130" t="s">
        <v>49</v>
      </c>
    </row>
    <row r="7" spans="1:4" ht="26.25" customHeight="1">
      <c r="A7" s="137"/>
      <c r="B7" s="132"/>
      <c r="C7" s="132"/>
      <c r="D7" s="132"/>
    </row>
    <row r="8" spans="1:4" ht="24" customHeight="1">
      <c r="A8" s="33" t="s">
        <v>50</v>
      </c>
      <c r="B8" s="33"/>
      <c r="C8" s="33"/>
      <c r="D8" s="33"/>
    </row>
    <row r="9" spans="1:4" ht="15.75">
      <c r="A9" s="34" t="s">
        <v>51</v>
      </c>
      <c r="B9" s="35">
        <f>'[2]regio'!$F44</f>
        <v>48156</v>
      </c>
      <c r="C9" s="36">
        <f>B9/$B$11*100</f>
        <v>55.151404095469324</v>
      </c>
      <c r="D9" s="36">
        <f>'[2]regio'!F3/'[2]regio'!$F$5*100</f>
        <v>53.29182190032046</v>
      </c>
    </row>
    <row r="10" spans="1:4" s="40" customFormat="1" ht="15.75">
      <c r="A10" s="37" t="s">
        <v>52</v>
      </c>
      <c r="B10" s="38">
        <f>'[2]regio'!$F45</f>
        <v>39160</v>
      </c>
      <c r="C10" s="39">
        <f aca="true" t="shared" si="0" ref="C10:C47">B10/$B$11*100</f>
        <v>44.84859590453067</v>
      </c>
      <c r="D10" s="39">
        <f>'[2]regio'!F4/'[2]regio'!$F$5*100</f>
        <v>46.70817809967955</v>
      </c>
    </row>
    <row r="11" spans="1:4" s="44" customFormat="1" ht="20.25" customHeight="1">
      <c r="A11" s="41" t="s">
        <v>53</v>
      </c>
      <c r="B11" s="42">
        <f>SUM(B9:B10)</f>
        <v>87316</v>
      </c>
      <c r="C11" s="43">
        <f t="shared" si="0"/>
        <v>100</v>
      </c>
      <c r="D11" s="43">
        <f>'[2]regio'!F5/'[2]regio'!$F$5*100</f>
        <v>100</v>
      </c>
    </row>
    <row r="12" spans="1:4" s="40" customFormat="1" ht="24" customHeight="1">
      <c r="A12" s="45" t="s">
        <v>54</v>
      </c>
      <c r="B12" s="38"/>
      <c r="C12" s="39"/>
      <c r="D12" s="39"/>
    </row>
    <row r="13" spans="1:4" ht="15.75">
      <c r="A13" s="34" t="s">
        <v>55</v>
      </c>
      <c r="B13" s="35">
        <f>'[2]regio'!$F48</f>
        <v>31140.473768467866</v>
      </c>
      <c r="C13" s="36">
        <f t="shared" si="0"/>
        <v>35.66410940545589</v>
      </c>
      <c r="D13" s="36">
        <f>'[2]regio'!F7/'[2]regio'!$F$5*100</f>
        <v>36.50835005080374</v>
      </c>
    </row>
    <row r="14" spans="1:4" s="40" customFormat="1" ht="15.75">
      <c r="A14" s="37" t="s">
        <v>56</v>
      </c>
      <c r="B14" s="38">
        <f>'[2]regio'!$F49</f>
        <v>16725.48111138892</v>
      </c>
      <c r="C14" s="39">
        <f t="shared" si="0"/>
        <v>19.155116028435703</v>
      </c>
      <c r="D14" s="39">
        <f>'[2]regio'!F8/'[2]regio'!$F$5*100</f>
        <v>19.602428158299247</v>
      </c>
    </row>
    <row r="15" spans="1:4" ht="15.75">
      <c r="A15" s="34" t="s">
        <v>57</v>
      </c>
      <c r="B15" s="35">
        <f>'[2]regio'!$F50</f>
        <v>27657.569565775062</v>
      </c>
      <c r="C15" s="36">
        <f t="shared" si="0"/>
        <v>31.67525947795944</v>
      </c>
      <c r="D15" s="36">
        <f>'[2]regio'!F9/'[2]regio'!$F$5*100</f>
        <v>29.803558867206835</v>
      </c>
    </row>
    <row r="16" spans="1:4" s="40" customFormat="1" ht="15.75">
      <c r="A16" s="37" t="s">
        <v>58</v>
      </c>
      <c r="B16" s="38">
        <f>SUM(B13:B15)</f>
        <v>75523.52444563185</v>
      </c>
      <c r="C16" s="39">
        <f t="shared" si="0"/>
        <v>86.49448491185103</v>
      </c>
      <c r="D16" s="39">
        <f>'[2]regio'!F10/'[2]regio'!$F$5*100</f>
        <v>85.91433707630982</v>
      </c>
    </row>
    <row r="17" spans="1:4" ht="15.75">
      <c r="A17" s="34" t="s">
        <v>59</v>
      </c>
      <c r="B17" s="35">
        <f>'[2]regio'!$F52</f>
        <v>11792.475554368153</v>
      </c>
      <c r="C17" s="36">
        <f t="shared" si="0"/>
        <v>13.505515088148968</v>
      </c>
      <c r="D17" s="36">
        <f>'[2]regio'!F11/'[2]regio'!$F$5*100</f>
        <v>14.085662923690176</v>
      </c>
    </row>
    <row r="18" spans="1:4" s="49" customFormat="1" ht="20.25" customHeight="1">
      <c r="A18" s="46" t="s">
        <v>53</v>
      </c>
      <c r="B18" s="47">
        <f>'[2]regio'!$F53</f>
        <v>87316</v>
      </c>
      <c r="C18" s="48">
        <f t="shared" si="0"/>
        <v>100</v>
      </c>
      <c r="D18" s="48">
        <f>'[2]regio'!F12/'[2]regio'!$F$5*100</f>
        <v>100</v>
      </c>
    </row>
    <row r="19" spans="1:4" ht="24" customHeight="1">
      <c r="A19" s="50" t="s">
        <v>60</v>
      </c>
      <c r="B19" s="35"/>
      <c r="C19" s="36"/>
      <c r="D19" s="36"/>
    </row>
    <row r="20" spans="1:5" s="40" customFormat="1" ht="15.75">
      <c r="A20" s="37" t="s">
        <v>61</v>
      </c>
      <c r="B20" s="38">
        <f>'[2]regio'!$F55</f>
        <v>3121</v>
      </c>
      <c r="C20" s="39">
        <f t="shared" si="0"/>
        <v>3.5743735397865226</v>
      </c>
      <c r="D20" s="39">
        <f>'[2]regio'!F14/'[2]regio'!$F$5*100</f>
        <v>3.7151864106505483</v>
      </c>
      <c r="E20" s="51"/>
    </row>
    <row r="21" spans="1:4" ht="15.75">
      <c r="A21" s="34" t="s">
        <v>62</v>
      </c>
      <c r="B21" s="35">
        <f>'[2]regio'!$F56</f>
        <v>11755</v>
      </c>
      <c r="C21" s="36">
        <f t="shared" si="0"/>
        <v>13.462595629666957</v>
      </c>
      <c r="D21" s="36">
        <f>'[2]regio'!F15/'[2]regio'!$F$5*100</f>
        <v>13.177708881536097</v>
      </c>
    </row>
    <row r="22" spans="1:4" s="40" customFormat="1" ht="15.75">
      <c r="A22" s="37" t="s">
        <v>63</v>
      </c>
      <c r="B22" s="38">
        <f>'[2]regio'!$F57</f>
        <v>24467</v>
      </c>
      <c r="C22" s="39">
        <f t="shared" si="0"/>
        <v>28.021210316551375</v>
      </c>
      <c r="D22" s="39">
        <f>'[2]regio'!F16/'[2]regio'!$F$5*100</f>
        <v>27.688038975588153</v>
      </c>
    </row>
    <row r="23" spans="1:4" ht="15.75">
      <c r="A23" s="34" t="s">
        <v>64</v>
      </c>
      <c r="B23" s="35">
        <f>'[2]regio'!$F58</f>
        <v>21719</v>
      </c>
      <c r="C23" s="36">
        <f t="shared" si="0"/>
        <v>24.874020798020982</v>
      </c>
      <c r="D23" s="36">
        <f>'[2]regio'!F17/'[2]regio'!$F$5*100</f>
        <v>25.155667873798297</v>
      </c>
    </row>
    <row r="24" spans="1:4" s="40" customFormat="1" ht="15.75">
      <c r="A24" s="37" t="s">
        <v>65</v>
      </c>
      <c r="B24" s="38">
        <f>'[2]regio'!$F59</f>
        <v>20532</v>
      </c>
      <c r="C24" s="39">
        <f t="shared" si="0"/>
        <v>23.514590682120115</v>
      </c>
      <c r="D24" s="39">
        <f>'[2]regio'!F18/'[2]regio'!$F$5*100</f>
        <v>23.85040252194982</v>
      </c>
    </row>
    <row r="25" spans="1:4" ht="15.75">
      <c r="A25" s="34" t="s">
        <v>66</v>
      </c>
      <c r="B25" s="35">
        <f>'[2]regio'!$F60</f>
        <v>5722</v>
      </c>
      <c r="C25" s="36">
        <f t="shared" si="0"/>
        <v>6.553209033854047</v>
      </c>
      <c r="D25" s="36">
        <f>'[2]regio'!F19/'[2]regio'!$F$5*100</f>
        <v>6.412995336477086</v>
      </c>
    </row>
    <row r="26" spans="1:4" s="49" customFormat="1" ht="22.5" customHeight="1">
      <c r="A26" s="46" t="s">
        <v>53</v>
      </c>
      <c r="B26" s="47">
        <f>SUM(B20:B25)</f>
        <v>87316</v>
      </c>
      <c r="C26" s="48">
        <f t="shared" si="0"/>
        <v>100</v>
      </c>
      <c r="D26" s="48">
        <f>'[2]regio'!F20/'[2]regio'!$F$5*100</f>
        <v>100</v>
      </c>
    </row>
    <row r="27" spans="1:4" ht="23.25" customHeight="1">
      <c r="A27" s="50" t="s">
        <v>97</v>
      </c>
      <c r="B27" s="35"/>
      <c r="C27" s="36"/>
      <c r="D27" s="36"/>
    </row>
    <row r="28" spans="1:4" s="40" customFormat="1" ht="15.75">
      <c r="A28" s="37" t="s">
        <v>67</v>
      </c>
      <c r="B28" s="38">
        <f>'[2]regio'!$F63</f>
        <v>9127</v>
      </c>
      <c r="C28" s="39">
        <f t="shared" si="0"/>
        <v>10.452837967840946</v>
      </c>
      <c r="D28" s="39">
        <f>'[2]regio'!F22/'[2]regio'!$F$5*100</f>
        <v>10.023968944584842</v>
      </c>
    </row>
    <row r="29" spans="1:4" ht="15.75">
      <c r="A29" s="34" t="s">
        <v>68</v>
      </c>
      <c r="B29" s="35">
        <f>'[2]regio'!$F64</f>
        <v>33420</v>
      </c>
      <c r="C29" s="36">
        <f t="shared" si="0"/>
        <v>38.27477209217097</v>
      </c>
      <c r="D29" s="36">
        <f>'[2]regio'!F23/'[2]regio'!$F$5*100</f>
        <v>37.04504598389912</v>
      </c>
    </row>
    <row r="30" spans="1:4" s="40" customFormat="1" ht="15.75">
      <c r="A30" s="37" t="s">
        <v>69</v>
      </c>
      <c r="B30" s="38">
        <f>'[2]regio'!$F65</f>
        <v>26578</v>
      </c>
      <c r="C30" s="39">
        <f t="shared" si="0"/>
        <v>30.438865729076</v>
      </c>
      <c r="D30" s="39">
        <f>'[2]regio'!F24/'[2]regio'!$F$5*100</f>
        <v>31.596019070942866</v>
      </c>
    </row>
    <row r="31" spans="1:4" ht="15.75">
      <c r="A31" s="34" t="s">
        <v>70</v>
      </c>
      <c r="B31" s="35">
        <f>'[2]regio'!$F66</f>
        <v>10172</v>
      </c>
      <c r="C31" s="36">
        <f t="shared" si="0"/>
        <v>11.649640386641623</v>
      </c>
      <c r="D31" s="36">
        <f>'[2]regio'!F25/'[2]regio'!$F$5*100</f>
        <v>11.959721751817211</v>
      </c>
    </row>
    <row r="32" spans="1:4" s="40" customFormat="1" ht="15.75">
      <c r="A32" s="37" t="s">
        <v>71</v>
      </c>
      <c r="B32" s="38">
        <f>'[2]regio'!$F67</f>
        <v>5782</v>
      </c>
      <c r="C32" s="39">
        <f t="shared" si="0"/>
        <v>6.62192496220624</v>
      </c>
      <c r="D32" s="39">
        <f>'[2]regio'!F26/'[2]regio'!$F$5*100</f>
        <v>6.754292264804731</v>
      </c>
    </row>
    <row r="33" spans="1:4" ht="15.75">
      <c r="A33" s="34" t="s">
        <v>72</v>
      </c>
      <c r="B33" s="35">
        <f>'[2]regio'!$F68</f>
        <v>2237</v>
      </c>
      <c r="C33" s="36">
        <f t="shared" si="0"/>
        <v>2.5619588620642264</v>
      </c>
      <c r="D33" s="36">
        <f>'[2]regio'!F27/'[2]regio'!$F$5*100</f>
        <v>2.6209519839512283</v>
      </c>
    </row>
    <row r="34" spans="1:4" s="49" customFormat="1" ht="21" customHeight="1">
      <c r="A34" s="46" t="s">
        <v>53</v>
      </c>
      <c r="B34" s="47">
        <f>SUM(B28:B33)</f>
        <v>87316</v>
      </c>
      <c r="C34" s="48">
        <f t="shared" si="0"/>
        <v>100</v>
      </c>
      <c r="D34" s="48">
        <f>'[2]regio'!F28/'[2]regio'!$F$5*100</f>
        <v>100</v>
      </c>
    </row>
    <row r="35" spans="1:4" ht="25.5" customHeight="1">
      <c r="A35" s="50" t="s">
        <v>73</v>
      </c>
      <c r="B35" s="35"/>
      <c r="C35" s="36"/>
      <c r="D35" s="36"/>
    </row>
    <row r="36" spans="1:4" s="40" customFormat="1" ht="15.75">
      <c r="A36" s="37" t="s">
        <v>74</v>
      </c>
      <c r="B36" s="38">
        <f>'[2]regio'!$F71</f>
        <v>705</v>
      </c>
      <c r="C36" s="39">
        <f t="shared" si="0"/>
        <v>0.8074121581382564</v>
      </c>
      <c r="D36" s="39">
        <f>'[2]regio'!F30/'[2]regio'!$F$5*100</f>
        <v>0.904046062058724</v>
      </c>
    </row>
    <row r="37" spans="1:4" ht="15.75">
      <c r="A37" s="34" t="s">
        <v>75</v>
      </c>
      <c r="B37" s="35">
        <f>'[2]regio'!$F72</f>
        <v>3396</v>
      </c>
      <c r="C37" s="36">
        <f t="shared" si="0"/>
        <v>3.889321544734069</v>
      </c>
      <c r="D37" s="36">
        <f>'[2]regio'!F31/'[2]regio'!$F$5*100</f>
        <v>4.468123909022224</v>
      </c>
    </row>
    <row r="38" spans="1:4" s="40" customFormat="1" ht="15.75">
      <c r="A38" s="37" t="s">
        <v>76</v>
      </c>
      <c r="B38" s="38">
        <f>'[2]regio'!$F73</f>
        <v>3890</v>
      </c>
      <c r="C38" s="39">
        <f t="shared" si="0"/>
        <v>4.455082688167117</v>
      </c>
      <c r="D38" s="39">
        <f>'[2]regio'!F32/'[2]regio'!$F$5*100</f>
        <v>5.116848604851106</v>
      </c>
    </row>
    <row r="39" spans="1:4" ht="15.75">
      <c r="A39" s="34" t="s">
        <v>77</v>
      </c>
      <c r="B39" s="35">
        <f>'[2]regio'!$F74</f>
        <v>5078</v>
      </c>
      <c r="C39" s="36">
        <f t="shared" si="0"/>
        <v>5.81565806954052</v>
      </c>
      <c r="D39" s="36">
        <f>'[2]regio'!F33/'[2]regio'!$F$5*100</f>
        <v>5.95185368522523</v>
      </c>
    </row>
    <row r="40" spans="1:4" s="40" customFormat="1" ht="15.75">
      <c r="A40" s="37" t="s">
        <v>78</v>
      </c>
      <c r="B40" s="38">
        <f>'[2]regio'!$F75</f>
        <v>74247</v>
      </c>
      <c r="C40" s="39">
        <f t="shared" si="0"/>
        <v>85.03252553942004</v>
      </c>
      <c r="D40" s="39">
        <f>'[2]regio'!F34/'[2]regio'!$F$5*100</f>
        <v>83.55912773884272</v>
      </c>
    </row>
    <row r="41" spans="1:4" s="44" customFormat="1" ht="23.25" customHeight="1">
      <c r="A41" s="41" t="s">
        <v>53</v>
      </c>
      <c r="B41" s="42">
        <f>SUM(B36:B40)</f>
        <v>87316</v>
      </c>
      <c r="C41" s="43">
        <f t="shared" si="0"/>
        <v>100</v>
      </c>
      <c r="D41" s="43">
        <f>'[2]regio'!F35/'[2]regio'!$F$5*100</f>
        <v>100</v>
      </c>
    </row>
    <row r="42" spans="1:4" ht="15.75">
      <c r="A42" s="52" t="s">
        <v>74</v>
      </c>
      <c r="B42" s="38">
        <f>'[2]regio'!$F77</f>
        <v>6213</v>
      </c>
      <c r="C42" s="39">
        <f t="shared" si="0"/>
        <v>7.1155343808694855</v>
      </c>
      <c r="D42" s="39">
        <f>'[2]regio'!F36/'[2]regio'!$F$5*100</f>
        <v>8.01787249563609</v>
      </c>
    </row>
    <row r="43" spans="1:4" ht="15.75">
      <c r="A43" s="34" t="s">
        <v>79</v>
      </c>
      <c r="B43" s="35">
        <f>'[2]regio'!$F78</f>
        <v>29294</v>
      </c>
      <c r="C43" s="36">
        <f t="shared" si="0"/>
        <v>33.549406752485226</v>
      </c>
      <c r="D43" s="36">
        <f>'[2]regio'!F37/'[2]regio'!$F$5*100</f>
        <v>33.78579058437329</v>
      </c>
    </row>
    <row r="44" spans="1:4" ht="15.75">
      <c r="A44" s="52" t="s">
        <v>80</v>
      </c>
      <c r="B44" s="38">
        <f>'[2]regio'!$F79</f>
        <v>21133</v>
      </c>
      <c r="C44" s="39">
        <f t="shared" si="0"/>
        <v>24.20289523111457</v>
      </c>
      <c r="D44" s="39">
        <f>'[2]regio'!F38/'[2]regio'!$F$5*100</f>
        <v>23.48826303311362</v>
      </c>
    </row>
    <row r="45" spans="1:4" ht="15.75">
      <c r="A45" s="34" t="s">
        <v>81</v>
      </c>
      <c r="B45" s="35">
        <f>'[2]regio'!$F80</f>
        <v>15167</v>
      </c>
      <c r="C45" s="36">
        <f t="shared" si="0"/>
        <v>17.37024142196161</v>
      </c>
      <c r="D45" s="36">
        <f>'[2]regio'!F39/'[2]regio'!$F$5*100</f>
        <v>16.305395617851655</v>
      </c>
    </row>
    <row r="46" spans="1:4" s="40" customFormat="1" ht="15.75">
      <c r="A46" s="37" t="s">
        <v>82</v>
      </c>
      <c r="B46" s="38">
        <f>'[2]regio'!$F81</f>
        <v>15509</v>
      </c>
      <c r="C46" s="39">
        <f t="shared" si="0"/>
        <v>17.761922213569107</v>
      </c>
      <c r="D46" s="39">
        <f>'[2]regio'!F40/'[2]regio'!$F$5*100</f>
        <v>18.402678269025348</v>
      </c>
    </row>
    <row r="47" spans="1:4" s="44" customFormat="1" ht="22.5" customHeight="1">
      <c r="A47" s="53" t="s">
        <v>53</v>
      </c>
      <c r="B47" s="54">
        <f>SUM(B42:B46)</f>
        <v>87316</v>
      </c>
      <c r="C47" s="55">
        <f t="shared" si="0"/>
        <v>100</v>
      </c>
      <c r="D47" s="55">
        <f>'[2]regio'!F41/'[2]regio'!$F$5*100</f>
        <v>100</v>
      </c>
    </row>
    <row r="48" spans="3:4" ht="15.75">
      <c r="C48" s="56"/>
      <c r="D48" s="56"/>
    </row>
    <row r="49" spans="3:4" ht="15.75">
      <c r="C49" s="56"/>
      <c r="D49" s="56"/>
    </row>
    <row r="50" spans="3:4" ht="15.75">
      <c r="C50" s="56"/>
      <c r="D50" s="56"/>
    </row>
    <row r="51" spans="3:4" ht="15.75">
      <c r="C51" s="56"/>
      <c r="D51" s="56"/>
    </row>
    <row r="52" spans="3:4" ht="15.75">
      <c r="C52" s="56"/>
      <c r="D52" s="56"/>
    </row>
    <row r="53" spans="3:4" ht="15.75">
      <c r="C53" s="56"/>
      <c r="D53" s="56"/>
    </row>
    <row r="54" spans="3:4" ht="15.75">
      <c r="C54" s="56"/>
      <c r="D54" s="56"/>
    </row>
    <row r="55" spans="3:4" ht="15.75">
      <c r="C55" s="56"/>
      <c r="D55" s="56"/>
    </row>
    <row r="56" spans="3:4" ht="15.75">
      <c r="C56" s="56"/>
      <c r="D56" s="56"/>
    </row>
    <row r="57" spans="3:4" ht="15.75">
      <c r="C57" s="56"/>
      <c r="D57" s="56"/>
    </row>
    <row r="58" spans="3:4" ht="15.75">
      <c r="C58" s="56"/>
      <c r="D58" s="56"/>
    </row>
    <row r="59" spans="3:4" ht="15.75">
      <c r="C59" s="56"/>
      <c r="D59" s="56"/>
    </row>
    <row r="60" spans="3:4" ht="15.75">
      <c r="C60" s="56"/>
      <c r="D60" s="56"/>
    </row>
    <row r="61" spans="3:4" ht="15.75">
      <c r="C61" s="56"/>
      <c r="D61" s="56"/>
    </row>
    <row r="62" spans="3:4" ht="15.75">
      <c r="C62" s="56"/>
      <c r="D62" s="56"/>
    </row>
    <row r="63" spans="3:4" ht="15.75">
      <c r="C63" s="56"/>
      <c r="D63" s="56"/>
    </row>
    <row r="64" spans="3:4" ht="15.75">
      <c r="C64" s="56"/>
      <c r="D64" s="56"/>
    </row>
    <row r="65" spans="3:4" ht="15.75">
      <c r="C65" s="56"/>
      <c r="D65" s="56"/>
    </row>
    <row r="66" spans="3:4" ht="15.75">
      <c r="C66" s="56"/>
      <c r="D66" s="56"/>
    </row>
    <row r="67" spans="3:4" ht="15.75">
      <c r="C67" s="56"/>
      <c r="D67" s="56"/>
    </row>
    <row r="68" spans="3:4" ht="15.75">
      <c r="C68" s="56"/>
      <c r="D68" s="56"/>
    </row>
    <row r="69" spans="3:4" ht="15.75">
      <c r="C69" s="56"/>
      <c r="D69" s="56"/>
    </row>
    <row r="70" spans="3:4" ht="15.75">
      <c r="C70" s="56"/>
      <c r="D70" s="56"/>
    </row>
    <row r="71" spans="3:4" ht="15.75">
      <c r="C71" s="56"/>
      <c r="D71" s="56"/>
    </row>
    <row r="72" spans="3:4" ht="15.75">
      <c r="C72" s="56"/>
      <c r="D72" s="56"/>
    </row>
    <row r="73" spans="3:4" ht="15.75">
      <c r="C73" s="56"/>
      <c r="D73" s="56"/>
    </row>
    <row r="74" spans="3:4" ht="15.75">
      <c r="C74" s="56"/>
      <c r="D74" s="56"/>
    </row>
    <row r="75" spans="3:4" ht="15.75">
      <c r="C75" s="56"/>
      <c r="D75" s="56"/>
    </row>
    <row r="76" spans="3:4" ht="15.75">
      <c r="C76" s="56"/>
      <c r="D76" s="56"/>
    </row>
    <row r="77" spans="3:4" ht="15.75">
      <c r="C77" s="56"/>
      <c r="D77" s="56"/>
    </row>
    <row r="78" spans="3:4" ht="15.75">
      <c r="C78" s="56"/>
      <c r="D78" s="56"/>
    </row>
    <row r="79" spans="3:4" ht="15.75">
      <c r="C79" s="56"/>
      <c r="D79" s="56"/>
    </row>
    <row r="80" spans="3:4" ht="15.75">
      <c r="C80" s="56"/>
      <c r="D80" s="56"/>
    </row>
    <row r="81" spans="3:4" ht="15.75">
      <c r="C81" s="56"/>
      <c r="D81" s="56"/>
    </row>
    <row r="82" spans="3:4" ht="15.75">
      <c r="C82" s="56"/>
      <c r="D82" s="56"/>
    </row>
    <row r="83" spans="3:4" ht="15.75">
      <c r="C83" s="56"/>
      <c r="D83" s="56"/>
    </row>
    <row r="84" spans="3:4" ht="15.75">
      <c r="C84" s="56"/>
      <c r="D84" s="56"/>
    </row>
    <row r="85" spans="3:4" ht="15.75">
      <c r="C85" s="56"/>
      <c r="D85" s="56"/>
    </row>
    <row r="86" spans="3:4" ht="15.75">
      <c r="C86" s="56"/>
      <c r="D86" s="56"/>
    </row>
    <row r="87" spans="3:4" ht="15.75">
      <c r="C87" s="56"/>
      <c r="D87" s="56"/>
    </row>
    <row r="88" spans="3:4" ht="15.75">
      <c r="C88" s="56"/>
      <c r="D88" s="56"/>
    </row>
    <row r="89" spans="3:4" ht="15.75">
      <c r="C89" s="56"/>
      <c r="D89" s="56"/>
    </row>
    <row r="90" spans="3:4" ht="15.75">
      <c r="C90" s="56"/>
      <c r="D90" s="56"/>
    </row>
    <row r="91" spans="3:4" ht="15.75">
      <c r="C91" s="56"/>
      <c r="D91" s="56"/>
    </row>
    <row r="92" spans="3:4" ht="15.75">
      <c r="C92" s="56"/>
      <c r="D92" s="56"/>
    </row>
    <row r="93" spans="3:4" ht="15.75">
      <c r="C93" s="56"/>
      <c r="D93" s="56"/>
    </row>
    <row r="94" spans="3:4" ht="15.75">
      <c r="C94" s="56"/>
      <c r="D94" s="56"/>
    </row>
    <row r="95" spans="3:4" ht="15.75">
      <c r="C95" s="56"/>
      <c r="D95" s="56"/>
    </row>
    <row r="96" spans="3:4" ht="15.75">
      <c r="C96" s="56"/>
      <c r="D96" s="56"/>
    </row>
    <row r="97" spans="3:4" ht="15.75">
      <c r="C97" s="56"/>
      <c r="D97" s="56"/>
    </row>
    <row r="98" spans="3:4" ht="15.75">
      <c r="C98" s="56"/>
      <c r="D98" s="56"/>
    </row>
    <row r="99" spans="3:4" ht="15.75">
      <c r="C99" s="56"/>
      <c r="D99" s="56"/>
    </row>
    <row r="100" spans="3:4" ht="15.75">
      <c r="C100" s="56"/>
      <c r="D100" s="56"/>
    </row>
    <row r="101" spans="3:4" ht="15.75">
      <c r="C101" s="56"/>
      <c r="D101" s="56"/>
    </row>
    <row r="102" spans="3:4" ht="15.75">
      <c r="C102" s="56"/>
      <c r="D102" s="56"/>
    </row>
    <row r="103" spans="3:4" ht="15.75">
      <c r="C103" s="56"/>
      <c r="D103" s="56"/>
    </row>
    <row r="104" spans="3:4" ht="15.75">
      <c r="C104" s="56"/>
      <c r="D104" s="56"/>
    </row>
    <row r="105" spans="3:4" ht="15.75">
      <c r="C105" s="56"/>
      <c r="D105" s="56"/>
    </row>
    <row r="106" spans="3:4" ht="15.75">
      <c r="C106" s="56"/>
      <c r="D106" s="56"/>
    </row>
    <row r="107" spans="3:4" ht="15.75">
      <c r="C107" s="56"/>
      <c r="D107" s="56"/>
    </row>
    <row r="108" spans="3:4" ht="15.75">
      <c r="C108" s="56"/>
      <c r="D108" s="56"/>
    </row>
    <row r="109" spans="3:4" ht="15.75">
      <c r="C109" s="56"/>
      <c r="D109" s="56"/>
    </row>
    <row r="110" spans="3:4" ht="15.75">
      <c r="C110" s="56"/>
      <c r="D110" s="56"/>
    </row>
    <row r="111" spans="3:4" ht="15.75">
      <c r="C111" s="56"/>
      <c r="D111" s="56"/>
    </row>
    <row r="112" spans="3:4" ht="15.75">
      <c r="C112" s="56"/>
      <c r="D112" s="56"/>
    </row>
    <row r="113" spans="3:4" ht="15.75">
      <c r="C113" s="56"/>
      <c r="D113" s="56"/>
    </row>
    <row r="114" spans="3:4" ht="15.75">
      <c r="C114" s="56"/>
      <c r="D114" s="56"/>
    </row>
    <row r="115" spans="3:4" ht="15.75">
      <c r="C115" s="56"/>
      <c r="D115" s="56"/>
    </row>
    <row r="116" spans="3:4" ht="15.75">
      <c r="C116" s="56"/>
      <c r="D116" s="56"/>
    </row>
    <row r="117" spans="3:4" ht="15.75">
      <c r="C117" s="56"/>
      <c r="D117" s="56"/>
    </row>
    <row r="118" spans="3:4" ht="15.75">
      <c r="C118" s="56"/>
      <c r="D118" s="56"/>
    </row>
    <row r="119" spans="3:4" ht="15.75">
      <c r="C119" s="56"/>
      <c r="D119" s="56"/>
    </row>
    <row r="120" spans="3:4" ht="15.75">
      <c r="C120" s="56"/>
      <c r="D120" s="56"/>
    </row>
    <row r="121" spans="3:4" ht="15.75">
      <c r="C121" s="56"/>
      <c r="D121" s="56"/>
    </row>
    <row r="122" spans="3:4" ht="15.75">
      <c r="C122" s="56"/>
      <c r="D122" s="56"/>
    </row>
    <row r="123" spans="3:4" ht="15.75">
      <c r="C123" s="56"/>
      <c r="D123" s="56"/>
    </row>
    <row r="124" spans="3:4" ht="15.75">
      <c r="C124" s="56"/>
      <c r="D124" s="56"/>
    </row>
    <row r="125" spans="3:4" ht="15.75">
      <c r="C125" s="56"/>
      <c r="D125" s="56"/>
    </row>
    <row r="126" spans="3:4" ht="15.75">
      <c r="C126" s="56"/>
      <c r="D126" s="56"/>
    </row>
    <row r="127" spans="3:4" ht="15.75">
      <c r="C127" s="56"/>
      <c r="D127" s="56"/>
    </row>
    <row r="128" spans="3:4" ht="15.75">
      <c r="C128" s="56"/>
      <c r="D128" s="56"/>
    </row>
    <row r="129" spans="3:4" ht="15.75">
      <c r="C129" s="56"/>
      <c r="D129" s="56"/>
    </row>
    <row r="130" spans="3:4" ht="15.75">
      <c r="C130" s="56"/>
      <c r="D130" s="56"/>
    </row>
    <row r="131" spans="3:4" ht="15.75">
      <c r="C131" s="56"/>
      <c r="D131" s="56"/>
    </row>
    <row r="132" spans="3:4" ht="15.75">
      <c r="C132" s="56"/>
      <c r="D132" s="56"/>
    </row>
    <row r="133" spans="3:4" ht="15.75">
      <c r="C133" s="56"/>
      <c r="D133" s="56"/>
    </row>
    <row r="134" spans="3:4" ht="15.75">
      <c r="C134" s="56"/>
      <c r="D134" s="56"/>
    </row>
    <row r="135" spans="3:4" ht="15.75">
      <c r="C135" s="56"/>
      <c r="D135" s="56"/>
    </row>
    <row r="136" spans="3:4" ht="15.75">
      <c r="C136" s="56"/>
      <c r="D136" s="56"/>
    </row>
    <row r="137" spans="3:4" ht="15.75">
      <c r="C137" s="56"/>
      <c r="D137" s="56"/>
    </row>
    <row r="138" spans="3:4" ht="15.75">
      <c r="C138" s="56"/>
      <c r="D138" s="56"/>
    </row>
    <row r="139" spans="3:4" ht="15.75">
      <c r="C139" s="56"/>
      <c r="D139" s="56"/>
    </row>
    <row r="140" spans="3:4" ht="15.75">
      <c r="C140" s="56"/>
      <c r="D140" s="56"/>
    </row>
    <row r="141" spans="3:4" ht="15.75">
      <c r="C141" s="56"/>
      <c r="D141" s="56"/>
    </row>
    <row r="142" spans="3:4" ht="15.75">
      <c r="C142" s="56"/>
      <c r="D142" s="56"/>
    </row>
    <row r="143" spans="3:4" ht="15.75">
      <c r="C143" s="56"/>
      <c r="D143" s="56"/>
    </row>
    <row r="144" spans="3:4" ht="15.75">
      <c r="C144" s="56"/>
      <c r="D144" s="56"/>
    </row>
    <row r="145" spans="3:4" ht="15.75">
      <c r="C145" s="56"/>
      <c r="D145" s="56"/>
    </row>
    <row r="146" spans="3:4" ht="15.75">
      <c r="C146" s="56"/>
      <c r="D146" s="56"/>
    </row>
    <row r="147" spans="3:4" ht="15.75">
      <c r="C147" s="56"/>
      <c r="D147" s="56"/>
    </row>
    <row r="148" spans="3:4" ht="15.75">
      <c r="C148" s="56"/>
      <c r="D148" s="56"/>
    </row>
    <row r="149" spans="3:4" ht="15.75">
      <c r="C149" s="56"/>
      <c r="D149" s="56"/>
    </row>
    <row r="150" spans="3:4" ht="15.75">
      <c r="C150" s="56"/>
      <c r="D150" s="56"/>
    </row>
    <row r="151" spans="3:4" ht="15.75">
      <c r="C151" s="56"/>
      <c r="D151" s="56"/>
    </row>
    <row r="152" spans="3:4" ht="15.75">
      <c r="C152" s="56"/>
      <c r="D152" s="56"/>
    </row>
    <row r="153" spans="3:4" ht="15.75">
      <c r="C153" s="56"/>
      <c r="D153" s="56"/>
    </row>
    <row r="154" spans="3:4" ht="15.75">
      <c r="C154" s="56"/>
      <c r="D154" s="56"/>
    </row>
    <row r="155" spans="3:4" ht="15.75">
      <c r="C155" s="56"/>
      <c r="D155" s="56"/>
    </row>
    <row r="156" spans="3:4" ht="15.75">
      <c r="C156" s="56"/>
      <c r="D156" s="56"/>
    </row>
    <row r="157" spans="3:4" ht="15.75">
      <c r="C157" s="56"/>
      <c r="D157" s="56"/>
    </row>
    <row r="158" spans="3:4" ht="15.75">
      <c r="C158" s="56"/>
      <c r="D158" s="56"/>
    </row>
    <row r="159" spans="3:4" ht="15.75">
      <c r="C159" s="56"/>
      <c r="D159" s="56"/>
    </row>
    <row r="160" spans="3:4" ht="15.75">
      <c r="C160" s="56"/>
      <c r="D160" s="56"/>
    </row>
    <row r="161" spans="3:4" ht="15.75">
      <c r="C161" s="56"/>
      <c r="D161" s="56"/>
    </row>
    <row r="162" spans="3:4" ht="15.75">
      <c r="C162" s="56"/>
      <c r="D162" s="56"/>
    </row>
    <row r="163" spans="3:4" ht="15.75">
      <c r="C163" s="56"/>
      <c r="D163" s="56"/>
    </row>
    <row r="164" spans="3:4" ht="15.75">
      <c r="C164" s="56"/>
      <c r="D164" s="56"/>
    </row>
    <row r="165" spans="3:4" ht="15.75">
      <c r="C165" s="56"/>
      <c r="D165" s="56"/>
    </row>
    <row r="166" spans="3:4" ht="15.75">
      <c r="C166" s="56"/>
      <c r="D166" s="56"/>
    </row>
    <row r="167" spans="3:4" ht="15.75">
      <c r="C167" s="56"/>
      <c r="D167" s="56"/>
    </row>
    <row r="168" spans="3:4" ht="15.75">
      <c r="C168" s="56"/>
      <c r="D168" s="56"/>
    </row>
    <row r="169" spans="3:4" ht="15.75">
      <c r="C169" s="56"/>
      <c r="D169" s="56"/>
    </row>
    <row r="170" spans="3:4" ht="15.75">
      <c r="C170" s="56"/>
      <c r="D170" s="56"/>
    </row>
    <row r="171" spans="3:4" ht="15.75">
      <c r="C171" s="56"/>
      <c r="D171" s="56"/>
    </row>
    <row r="172" spans="3:4" ht="15.75">
      <c r="C172" s="56"/>
      <c r="D172" s="56"/>
    </row>
    <row r="173" spans="3:4" ht="15.75">
      <c r="C173" s="56"/>
      <c r="D173" s="56"/>
    </row>
    <row r="174" spans="3:4" ht="15.75">
      <c r="C174" s="56"/>
      <c r="D174" s="56"/>
    </row>
    <row r="175" spans="3:4" ht="15.75">
      <c r="C175" s="56"/>
      <c r="D175" s="56"/>
    </row>
    <row r="176" spans="3:4" ht="15.75">
      <c r="C176" s="56"/>
      <c r="D176" s="56"/>
    </row>
    <row r="177" spans="3:4" ht="15.75">
      <c r="C177" s="56"/>
      <c r="D177" s="56"/>
    </row>
    <row r="178" spans="3:4" ht="15.75">
      <c r="C178" s="56"/>
      <c r="D178" s="56"/>
    </row>
    <row r="179" spans="3:4" ht="15.75">
      <c r="C179" s="56"/>
      <c r="D179" s="56"/>
    </row>
    <row r="180" spans="3:4" ht="15.75">
      <c r="C180" s="56"/>
      <c r="D180" s="56"/>
    </row>
    <row r="181" spans="3:4" ht="15.75">
      <c r="C181" s="56"/>
      <c r="D181" s="56"/>
    </row>
    <row r="182" spans="3:4" ht="15.75">
      <c r="C182" s="56"/>
      <c r="D182" s="56"/>
    </row>
    <row r="183" spans="3:4" ht="15.75">
      <c r="C183" s="56"/>
      <c r="D183" s="56"/>
    </row>
    <row r="184" spans="3:4" ht="15.75">
      <c r="C184" s="56"/>
      <c r="D184" s="56"/>
    </row>
    <row r="185" spans="3:4" ht="15.75">
      <c r="C185" s="56"/>
      <c r="D185" s="56"/>
    </row>
    <row r="186" spans="3:4" ht="15.75">
      <c r="C186" s="56"/>
      <c r="D186" s="56"/>
    </row>
    <row r="187" spans="3:4" ht="15.75">
      <c r="C187" s="56"/>
      <c r="D187" s="56"/>
    </row>
    <row r="188" spans="3:4" ht="15.75">
      <c r="C188" s="56"/>
      <c r="D188" s="56"/>
    </row>
    <row r="189" spans="3:4" ht="15.75">
      <c r="C189" s="56"/>
      <c r="D189" s="56"/>
    </row>
    <row r="190" spans="3:4" ht="15.75">
      <c r="C190" s="56"/>
      <c r="D190" s="56"/>
    </row>
    <row r="191" spans="3:4" ht="15.75">
      <c r="C191" s="56"/>
      <c r="D191" s="56"/>
    </row>
    <row r="192" spans="3:4" ht="15.75">
      <c r="C192" s="56"/>
      <c r="D192" s="56"/>
    </row>
    <row r="193" spans="3:4" ht="15.75">
      <c r="C193" s="56"/>
      <c r="D193" s="56"/>
    </row>
    <row r="194" spans="3:4" ht="15.75">
      <c r="C194" s="56"/>
      <c r="D194" s="56"/>
    </row>
    <row r="195" spans="3:4" ht="15.75">
      <c r="C195" s="56"/>
      <c r="D195" s="56"/>
    </row>
    <row r="196" spans="3:4" ht="15.75">
      <c r="C196" s="56"/>
      <c r="D196" s="56"/>
    </row>
    <row r="197" spans="3:4" ht="15.75">
      <c r="C197" s="56"/>
      <c r="D197" s="56"/>
    </row>
    <row r="198" spans="3:4" ht="15.75">
      <c r="C198" s="56"/>
      <c r="D198" s="56"/>
    </row>
    <row r="199" spans="3:4" ht="15.75">
      <c r="C199" s="56"/>
      <c r="D199" s="56"/>
    </row>
    <row r="200" spans="3:4" ht="15.75">
      <c r="C200" s="56"/>
      <c r="D200" s="56"/>
    </row>
    <row r="201" spans="3:4" ht="15.75">
      <c r="C201" s="56"/>
      <c r="D201" s="56"/>
    </row>
    <row r="202" spans="3:4" ht="15.75">
      <c r="C202" s="56"/>
      <c r="D202" s="56"/>
    </row>
    <row r="203" spans="3:4" ht="15.75">
      <c r="C203" s="56"/>
      <c r="D203" s="56"/>
    </row>
    <row r="204" spans="3:4" ht="15.75">
      <c r="C204" s="56"/>
      <c r="D204" s="56"/>
    </row>
    <row r="205" spans="3:4" ht="15.75">
      <c r="C205" s="56"/>
      <c r="D205" s="56"/>
    </row>
    <row r="206" spans="3:4" ht="15.75">
      <c r="C206" s="56"/>
      <c r="D206" s="56"/>
    </row>
    <row r="207" spans="3:4" ht="15.75">
      <c r="C207" s="56"/>
      <c r="D207" s="56"/>
    </row>
    <row r="208" spans="3:4" ht="15.75">
      <c r="C208" s="56"/>
      <c r="D208" s="56"/>
    </row>
    <row r="209" spans="3:4" ht="15.75">
      <c r="C209" s="56"/>
      <c r="D209" s="56"/>
    </row>
    <row r="210" spans="3:4" ht="15.75">
      <c r="C210" s="56"/>
      <c r="D210" s="56"/>
    </row>
    <row r="211" spans="3:4" ht="15.75">
      <c r="C211" s="56"/>
      <c r="D211" s="56"/>
    </row>
    <row r="212" spans="3:4" ht="15.75">
      <c r="C212" s="56"/>
      <c r="D212" s="56"/>
    </row>
    <row r="213" spans="3:4" ht="15.75">
      <c r="C213" s="56"/>
      <c r="D213" s="56"/>
    </row>
    <row r="214" spans="3:4" ht="15.75">
      <c r="C214" s="56"/>
      <c r="D214" s="56"/>
    </row>
    <row r="215" spans="3:4" ht="15.75">
      <c r="C215" s="56"/>
      <c r="D215" s="56"/>
    </row>
    <row r="216" spans="3:4" ht="15.75">
      <c r="C216" s="56"/>
      <c r="D216" s="56"/>
    </row>
    <row r="217" spans="3:4" ht="15.75">
      <c r="C217" s="56"/>
      <c r="D217" s="56"/>
    </row>
    <row r="218" spans="3:4" ht="15.75">
      <c r="C218" s="56"/>
      <c r="D218" s="56"/>
    </row>
    <row r="219" spans="3:4" ht="15.75">
      <c r="C219" s="56"/>
      <c r="D219" s="56"/>
    </row>
    <row r="220" spans="3:4" ht="15.75">
      <c r="C220" s="56"/>
      <c r="D220" s="56"/>
    </row>
    <row r="221" spans="3:4" ht="15.75">
      <c r="C221" s="56"/>
      <c r="D221" s="56"/>
    </row>
    <row r="222" spans="3:4" ht="15.75">
      <c r="C222" s="56"/>
      <c r="D222" s="56"/>
    </row>
    <row r="223" spans="3:4" ht="15.75">
      <c r="C223" s="56"/>
      <c r="D223" s="56"/>
    </row>
    <row r="224" spans="3:4" ht="15.75">
      <c r="C224" s="56"/>
      <c r="D224" s="56"/>
    </row>
    <row r="225" spans="3:4" ht="15.75">
      <c r="C225" s="56"/>
      <c r="D225" s="56"/>
    </row>
    <row r="226" spans="3:4" ht="15.75">
      <c r="C226" s="56"/>
      <c r="D226" s="56"/>
    </row>
    <row r="227" spans="3:4" ht="15.75">
      <c r="C227" s="56"/>
      <c r="D227" s="56"/>
    </row>
    <row r="228" spans="3:4" ht="15.75">
      <c r="C228" s="56"/>
      <c r="D228" s="56"/>
    </row>
    <row r="229" spans="3:4" ht="15.75">
      <c r="C229" s="56"/>
      <c r="D229" s="56"/>
    </row>
    <row r="230" spans="3:4" ht="15.75">
      <c r="C230" s="56"/>
      <c r="D230" s="56"/>
    </row>
    <row r="231" spans="3:4" ht="15.75">
      <c r="C231" s="56"/>
      <c r="D231" s="56"/>
    </row>
    <row r="232" spans="3:4" ht="15.75">
      <c r="C232" s="56"/>
      <c r="D232" s="56"/>
    </row>
    <row r="233" spans="3:4" ht="15.75">
      <c r="C233" s="56"/>
      <c r="D233" s="56"/>
    </row>
    <row r="234" spans="3:4" ht="15.75">
      <c r="C234" s="56"/>
      <c r="D234" s="56"/>
    </row>
    <row r="235" spans="3:4" ht="15.75">
      <c r="C235" s="56"/>
      <c r="D235" s="56"/>
    </row>
    <row r="236" spans="3:4" ht="15.75">
      <c r="C236" s="56"/>
      <c r="D236" s="56"/>
    </row>
    <row r="237" spans="3:4" ht="15.75">
      <c r="C237" s="56"/>
      <c r="D237" s="56"/>
    </row>
    <row r="238" spans="3:4" ht="15.75">
      <c r="C238" s="56"/>
      <c r="D238" s="56"/>
    </row>
    <row r="239" spans="3:4" ht="15.75">
      <c r="C239" s="56"/>
      <c r="D239" s="56"/>
    </row>
    <row r="240" spans="3:4" ht="15.75">
      <c r="C240" s="56"/>
      <c r="D240" s="56"/>
    </row>
    <row r="241" spans="3:4" ht="15.75">
      <c r="C241" s="56"/>
      <c r="D241" s="56"/>
    </row>
    <row r="242" spans="3:4" ht="15.75">
      <c r="C242" s="56"/>
      <c r="D242" s="56"/>
    </row>
    <row r="243" spans="3:4" ht="15.75">
      <c r="C243" s="56"/>
      <c r="D243" s="56"/>
    </row>
    <row r="244" spans="3:4" ht="15.75">
      <c r="C244" s="56"/>
      <c r="D244" s="56"/>
    </row>
    <row r="245" spans="3:4" ht="15.75">
      <c r="C245" s="56"/>
      <c r="D245" s="56"/>
    </row>
    <row r="246" spans="3:4" ht="15.75">
      <c r="C246" s="56"/>
      <c r="D246" s="56"/>
    </row>
    <row r="247" spans="3:4" ht="15.75">
      <c r="C247" s="56"/>
      <c r="D247" s="56"/>
    </row>
    <row r="248" spans="3:4" ht="15.75">
      <c r="C248" s="56"/>
      <c r="D248" s="56"/>
    </row>
    <row r="249" spans="3:4" ht="15.75">
      <c r="C249" s="56"/>
      <c r="D249" s="56"/>
    </row>
    <row r="250" spans="3:4" ht="15.75">
      <c r="C250" s="56"/>
      <c r="D250" s="56"/>
    </row>
    <row r="251" spans="3:4" ht="15.75">
      <c r="C251" s="56"/>
      <c r="D251" s="56"/>
    </row>
    <row r="252" spans="3:4" ht="15.75">
      <c r="C252" s="56"/>
      <c r="D252" s="56"/>
    </row>
    <row r="253" spans="3:4" ht="15.75">
      <c r="C253" s="56"/>
      <c r="D253" s="56"/>
    </row>
    <row r="254" spans="3:4" ht="15.75">
      <c r="C254" s="56"/>
      <c r="D254" s="56"/>
    </row>
    <row r="255" spans="3:4" ht="15.75">
      <c r="C255" s="56"/>
      <c r="D255" s="56"/>
    </row>
    <row r="256" spans="3:4" ht="15.75">
      <c r="C256" s="56"/>
      <c r="D256" s="56"/>
    </row>
    <row r="257" spans="3:4" ht="15.75">
      <c r="C257" s="56"/>
      <c r="D257" s="56"/>
    </row>
    <row r="258" spans="3:4" ht="15.75">
      <c r="C258" s="56"/>
      <c r="D258" s="56"/>
    </row>
    <row r="259" spans="3:4" ht="15.75">
      <c r="C259" s="56"/>
      <c r="D259" s="56"/>
    </row>
    <row r="260" spans="3:4" ht="15.75">
      <c r="C260" s="56"/>
      <c r="D260" s="56"/>
    </row>
    <row r="261" spans="3:4" ht="15.75">
      <c r="C261" s="56"/>
      <c r="D261" s="56"/>
    </row>
    <row r="262" spans="3:4" ht="15.75">
      <c r="C262" s="56"/>
      <c r="D262" s="56"/>
    </row>
    <row r="263" spans="3:4" ht="15.75">
      <c r="C263" s="56"/>
      <c r="D263" s="56"/>
    </row>
    <row r="264" spans="3:4" ht="15.75">
      <c r="C264" s="56"/>
      <c r="D264" s="56"/>
    </row>
    <row r="265" spans="3:4" ht="15.75">
      <c r="C265" s="56"/>
      <c r="D265" s="56"/>
    </row>
    <row r="266" spans="3:4" ht="15.75">
      <c r="C266" s="56"/>
      <c r="D266" s="56"/>
    </row>
    <row r="267" spans="3:4" ht="15.75">
      <c r="C267" s="56"/>
      <c r="D267" s="56"/>
    </row>
    <row r="268" spans="3:4" ht="15.75">
      <c r="C268" s="56"/>
      <c r="D268" s="56"/>
    </row>
    <row r="269" spans="3:4" ht="15.75">
      <c r="C269" s="56"/>
      <c r="D269" s="56"/>
    </row>
    <row r="270" spans="3:4" ht="15.75">
      <c r="C270" s="56"/>
      <c r="D270" s="56"/>
    </row>
    <row r="271" spans="3:4" ht="15.75">
      <c r="C271" s="56"/>
      <c r="D271" s="56"/>
    </row>
    <row r="272" spans="3:4" ht="15.75">
      <c r="C272" s="56"/>
      <c r="D272" s="56"/>
    </row>
    <row r="273" spans="3:4" ht="15.75">
      <c r="C273" s="56"/>
      <c r="D273" s="56"/>
    </row>
    <row r="274" spans="3:4" ht="15.75">
      <c r="C274" s="56"/>
      <c r="D274" s="56"/>
    </row>
    <row r="275" spans="3:4" ht="15.75">
      <c r="C275" s="56"/>
      <c r="D275" s="56"/>
    </row>
    <row r="276" spans="3:4" ht="15.75">
      <c r="C276" s="56"/>
      <c r="D276" s="56"/>
    </row>
    <row r="277" spans="3:4" ht="15.75">
      <c r="C277" s="56"/>
      <c r="D277" s="56"/>
    </row>
    <row r="278" spans="3:4" ht="15.75">
      <c r="C278" s="56"/>
      <c r="D278" s="56"/>
    </row>
    <row r="279" spans="3:4" ht="15.75">
      <c r="C279" s="56"/>
      <c r="D279" s="56"/>
    </row>
    <row r="280" spans="3:4" ht="15.75">
      <c r="C280" s="56"/>
      <c r="D280" s="56"/>
    </row>
    <row r="281" spans="3:4" ht="15.75">
      <c r="C281" s="56"/>
      <c r="D281" s="56"/>
    </row>
    <row r="282" spans="3:4" ht="15.75">
      <c r="C282" s="56"/>
      <c r="D282" s="56"/>
    </row>
    <row r="283" spans="3:4" ht="15.75">
      <c r="C283" s="56"/>
      <c r="D283" s="56"/>
    </row>
    <row r="284" spans="3:4" ht="15.75">
      <c r="C284" s="56"/>
      <c r="D284" s="56"/>
    </row>
    <row r="285" spans="3:4" ht="15.75">
      <c r="C285" s="56"/>
      <c r="D285" s="56"/>
    </row>
    <row r="286" spans="3:4" ht="15.75">
      <c r="C286" s="56"/>
      <c r="D286" s="56"/>
    </row>
    <row r="287" spans="3:4" ht="15.75">
      <c r="C287" s="56"/>
      <c r="D287" s="56"/>
    </row>
    <row r="288" spans="3:4" ht="15.75">
      <c r="C288" s="56"/>
      <c r="D288" s="56"/>
    </row>
    <row r="289" spans="3:4" ht="15.75">
      <c r="C289" s="56"/>
      <c r="D289" s="56"/>
    </row>
    <row r="290" spans="3:4" ht="15.75">
      <c r="C290" s="56"/>
      <c r="D290" s="56"/>
    </row>
    <row r="291" spans="3:4" ht="15.75">
      <c r="C291" s="56"/>
      <c r="D291" s="56"/>
    </row>
    <row r="292" spans="3:4" ht="15.75">
      <c r="C292" s="56"/>
      <c r="D292" s="56"/>
    </row>
    <row r="293" spans="3:4" ht="15.75">
      <c r="C293" s="56"/>
      <c r="D293" s="56"/>
    </row>
    <row r="294" spans="3:4" ht="15.75">
      <c r="C294" s="56"/>
      <c r="D294" s="56"/>
    </row>
    <row r="295" spans="3:4" ht="15.75">
      <c r="C295" s="56"/>
      <c r="D295" s="56"/>
    </row>
    <row r="296" spans="3:4" ht="15.75">
      <c r="C296" s="56"/>
      <c r="D296" s="56"/>
    </row>
    <row r="297" spans="3:4" ht="15.75">
      <c r="C297" s="56"/>
      <c r="D297" s="56"/>
    </row>
    <row r="298" spans="3:4" ht="15.75">
      <c r="C298" s="56"/>
      <c r="D298" s="56"/>
    </row>
    <row r="299" spans="3:4" ht="15.75">
      <c r="C299" s="56"/>
      <c r="D299" s="56"/>
    </row>
    <row r="300" spans="3:4" ht="15.75">
      <c r="C300" s="56"/>
      <c r="D300" s="56"/>
    </row>
    <row r="301" spans="3:4" ht="15.75">
      <c r="C301" s="56"/>
      <c r="D301" s="56"/>
    </row>
    <row r="302" spans="3:4" ht="15.75">
      <c r="C302" s="56"/>
      <c r="D302" s="56"/>
    </row>
    <row r="303" spans="3:4" ht="15.75">
      <c r="C303" s="56"/>
      <c r="D303" s="56"/>
    </row>
    <row r="304" spans="3:4" ht="15.75">
      <c r="C304" s="56"/>
      <c r="D304" s="56"/>
    </row>
    <row r="305" spans="3:4" ht="15.75">
      <c r="C305" s="56"/>
      <c r="D305" s="56"/>
    </row>
    <row r="306" spans="3:4" ht="15.75">
      <c r="C306" s="56"/>
      <c r="D306" s="56"/>
    </row>
    <row r="307" spans="3:4" ht="15.75">
      <c r="C307" s="56"/>
      <c r="D307" s="56"/>
    </row>
    <row r="308" spans="3:4" ht="15.75">
      <c r="C308" s="56"/>
      <c r="D308" s="56"/>
    </row>
    <row r="309" spans="3:4" ht="15.75">
      <c r="C309" s="56"/>
      <c r="D309" s="56"/>
    </row>
    <row r="310" spans="3:4" ht="15.75">
      <c r="C310" s="56"/>
      <c r="D310" s="56"/>
    </row>
    <row r="311" spans="3:4" ht="15.75">
      <c r="C311" s="56"/>
      <c r="D311" s="56"/>
    </row>
    <row r="312" spans="3:4" ht="15.75">
      <c r="C312" s="56"/>
      <c r="D312" s="56"/>
    </row>
    <row r="313" spans="3:4" ht="15.75">
      <c r="C313" s="56"/>
      <c r="D313" s="56"/>
    </row>
    <row r="314" spans="3:4" ht="15.75">
      <c r="C314" s="56"/>
      <c r="D314" s="56"/>
    </row>
    <row r="315" spans="3:4" ht="15.75">
      <c r="C315" s="56"/>
      <c r="D315" s="56"/>
    </row>
    <row r="316" spans="3:4" ht="15.75">
      <c r="C316" s="56"/>
      <c r="D316" s="56"/>
    </row>
    <row r="317" spans="3:4" ht="15.75">
      <c r="C317" s="56"/>
      <c r="D317" s="56"/>
    </row>
    <row r="318" spans="3:4" ht="15.75">
      <c r="C318" s="56"/>
      <c r="D318" s="56"/>
    </row>
    <row r="319" spans="3:4" ht="15.75">
      <c r="C319" s="56"/>
      <c r="D319" s="56"/>
    </row>
    <row r="320" spans="3:4" ht="15.75">
      <c r="C320" s="56"/>
      <c r="D320" s="56"/>
    </row>
    <row r="321" spans="3:4" ht="15.75">
      <c r="C321" s="56"/>
      <c r="D321" s="56"/>
    </row>
    <row r="322" spans="3:4" ht="15.75">
      <c r="C322" s="56"/>
      <c r="D322" s="56"/>
    </row>
    <row r="323" spans="3:4" ht="15.75">
      <c r="C323" s="56"/>
      <c r="D323" s="56"/>
    </row>
    <row r="324" spans="3:4" ht="15.75">
      <c r="C324" s="56"/>
      <c r="D324" s="56"/>
    </row>
    <row r="325" spans="3:4" ht="15.75">
      <c r="C325" s="56"/>
      <c r="D325" s="56"/>
    </row>
    <row r="326" spans="3:4" ht="15.75">
      <c r="C326" s="56"/>
      <c r="D326" s="56"/>
    </row>
    <row r="327" spans="3:4" ht="15.75">
      <c r="C327" s="56"/>
      <c r="D327" s="56"/>
    </row>
    <row r="328" spans="3:4" ht="15.75">
      <c r="C328" s="56"/>
      <c r="D328" s="56"/>
    </row>
    <row r="329" spans="3:4" ht="15.75">
      <c r="C329" s="56"/>
      <c r="D329" s="56"/>
    </row>
    <row r="330" spans="3:4" ht="15.75">
      <c r="C330" s="56"/>
      <c r="D330" s="56"/>
    </row>
    <row r="331" spans="3:4" ht="15.75">
      <c r="C331" s="56"/>
      <c r="D331" s="56"/>
    </row>
    <row r="332" spans="3:4" ht="15.75">
      <c r="C332" s="56"/>
      <c r="D332" s="56"/>
    </row>
    <row r="333" spans="3:4" ht="15.75">
      <c r="C333" s="56"/>
      <c r="D333" s="56"/>
    </row>
    <row r="334" spans="3:4" ht="15.75">
      <c r="C334" s="56"/>
      <c r="D334" s="56"/>
    </row>
    <row r="335" spans="3:4" ht="15.75">
      <c r="C335" s="56"/>
      <c r="D335" s="56"/>
    </row>
    <row r="336" spans="3:4" ht="15.75">
      <c r="C336" s="56"/>
      <c r="D336" s="56"/>
    </row>
    <row r="337" spans="3:4" ht="15.75">
      <c r="C337" s="56"/>
      <c r="D337" s="56"/>
    </row>
    <row r="338" spans="3:4" ht="15.75">
      <c r="C338" s="56"/>
      <c r="D338" s="56"/>
    </row>
    <row r="339" spans="3:4" ht="15.75">
      <c r="C339" s="56"/>
      <c r="D339" s="56"/>
    </row>
    <row r="340" spans="3:4" ht="15.75">
      <c r="C340" s="56"/>
      <c r="D340" s="56"/>
    </row>
    <row r="341" spans="3:4" ht="15.75">
      <c r="C341" s="56"/>
      <c r="D341" s="56"/>
    </row>
    <row r="342" spans="3:4" ht="15.75">
      <c r="C342" s="56"/>
      <c r="D342" s="56"/>
    </row>
    <row r="343" spans="3:4" ht="15.75">
      <c r="C343" s="56"/>
      <c r="D343" s="56"/>
    </row>
    <row r="344" spans="3:4" ht="15.75">
      <c r="C344" s="56"/>
      <c r="D344" s="56"/>
    </row>
    <row r="345" spans="3:4" ht="15.75">
      <c r="C345" s="56"/>
      <c r="D345" s="56"/>
    </row>
    <row r="346" spans="3:4" ht="15.75">
      <c r="C346" s="56"/>
      <c r="D346" s="56"/>
    </row>
    <row r="347" spans="3:4" ht="15.75">
      <c r="C347" s="56"/>
      <c r="D347" s="56"/>
    </row>
    <row r="348" spans="3:4" ht="15.75">
      <c r="C348" s="56"/>
      <c r="D348" s="56"/>
    </row>
    <row r="349" spans="3:4" ht="15.75">
      <c r="C349" s="56"/>
      <c r="D349" s="56"/>
    </row>
    <row r="350" spans="3:4" ht="15.75">
      <c r="C350" s="56"/>
      <c r="D350" s="56"/>
    </row>
    <row r="351" spans="3:4" ht="15.75">
      <c r="C351" s="56"/>
      <c r="D351" s="56"/>
    </row>
    <row r="352" spans="3:4" ht="15.75">
      <c r="C352" s="56"/>
      <c r="D352" s="56"/>
    </row>
    <row r="353" spans="3:4" ht="15.75">
      <c r="C353" s="56"/>
      <c r="D353" s="56"/>
    </row>
    <row r="354" spans="3:4" ht="15.75">
      <c r="C354" s="56"/>
      <c r="D354" s="56"/>
    </row>
    <row r="355" spans="3:4" ht="15.75">
      <c r="C355" s="56"/>
      <c r="D355" s="56"/>
    </row>
    <row r="356" spans="3:4" ht="15.75">
      <c r="C356" s="56"/>
      <c r="D356" s="56"/>
    </row>
    <row r="357" spans="3:4" ht="15.75">
      <c r="C357" s="56"/>
      <c r="D357" s="56"/>
    </row>
    <row r="358" spans="3:4" ht="15.75">
      <c r="C358" s="56"/>
      <c r="D358" s="56"/>
    </row>
    <row r="359" spans="3:4" ht="15.75">
      <c r="C359" s="56"/>
      <c r="D359" s="56"/>
    </row>
    <row r="360" spans="3:4" ht="15.75">
      <c r="C360" s="56"/>
      <c r="D360" s="56"/>
    </row>
    <row r="361" spans="3:4" ht="15.75">
      <c r="C361" s="56"/>
      <c r="D361" s="56"/>
    </row>
    <row r="362" spans="3:4" ht="15.75">
      <c r="C362" s="56"/>
      <c r="D362" s="56"/>
    </row>
    <row r="363" spans="3:4" ht="15.75">
      <c r="C363" s="56"/>
      <c r="D363" s="56"/>
    </row>
    <row r="364" spans="3:4" ht="15.75">
      <c r="C364" s="56"/>
      <c r="D364" s="56"/>
    </row>
    <row r="365" spans="3:4" ht="15.75">
      <c r="C365" s="56"/>
      <c r="D365" s="56"/>
    </row>
    <row r="366" spans="3:4" ht="15.75">
      <c r="C366" s="56"/>
      <c r="D366" s="56"/>
    </row>
    <row r="367" spans="3:4" ht="15.75">
      <c r="C367" s="56"/>
      <c r="D367" s="56"/>
    </row>
    <row r="368" spans="3:4" ht="15.75">
      <c r="C368" s="56"/>
      <c r="D368" s="56"/>
    </row>
    <row r="369" spans="3:4" ht="15.75">
      <c r="C369" s="56"/>
      <c r="D369" s="56"/>
    </row>
    <row r="370" spans="3:4" ht="15.75">
      <c r="C370" s="56"/>
      <c r="D370" s="56"/>
    </row>
    <row r="371" spans="3:4" ht="15.75">
      <c r="C371" s="56"/>
      <c r="D371" s="56"/>
    </row>
    <row r="372" spans="3:4" ht="15.75">
      <c r="C372" s="56"/>
      <c r="D372" s="56"/>
    </row>
    <row r="373" spans="3:4" ht="15.75">
      <c r="C373" s="56"/>
      <c r="D373" s="56"/>
    </row>
    <row r="374" spans="3:4" ht="15.75">
      <c r="C374" s="56"/>
      <c r="D374" s="56"/>
    </row>
    <row r="375" spans="3:4" ht="15.75">
      <c r="C375" s="56"/>
      <c r="D375" s="56"/>
    </row>
    <row r="376" spans="3:4" ht="15.75">
      <c r="C376" s="56"/>
      <c r="D376" s="56"/>
    </row>
    <row r="377" spans="3:4" ht="15.75">
      <c r="C377" s="56"/>
      <c r="D377" s="56"/>
    </row>
    <row r="378" spans="3:4" ht="15.75">
      <c r="C378" s="56"/>
      <c r="D378" s="56"/>
    </row>
    <row r="379" spans="3:4" ht="15.75">
      <c r="C379" s="56"/>
      <c r="D379" s="56"/>
    </row>
    <row r="380" spans="3:4" ht="15.75">
      <c r="C380" s="56"/>
      <c r="D380" s="56"/>
    </row>
    <row r="381" spans="3:4" ht="15.75">
      <c r="C381" s="56"/>
      <c r="D381" s="56"/>
    </row>
    <row r="382" spans="3:4" ht="15.75">
      <c r="C382" s="56"/>
      <c r="D382" s="56"/>
    </row>
    <row r="383" spans="3:4" ht="15.75">
      <c r="C383" s="56"/>
      <c r="D383" s="56"/>
    </row>
    <row r="384" spans="3:4" ht="15.75">
      <c r="C384" s="56"/>
      <c r="D384" s="56"/>
    </row>
    <row r="385" spans="3:4" ht="15.75">
      <c r="C385" s="56"/>
      <c r="D385" s="56"/>
    </row>
    <row r="386" spans="3:4" ht="15.75">
      <c r="C386" s="56"/>
      <c r="D386" s="56"/>
    </row>
    <row r="387" spans="3:4" ht="15.75">
      <c r="C387" s="56"/>
      <c r="D387" s="56"/>
    </row>
    <row r="388" spans="3:4" ht="15.75">
      <c r="C388" s="56"/>
      <c r="D388" s="56"/>
    </row>
    <row r="389" spans="3:4" ht="15.75">
      <c r="C389" s="56"/>
      <c r="D389" s="56"/>
    </row>
    <row r="390" spans="3:4" ht="15.75">
      <c r="C390" s="56"/>
      <c r="D390" s="56"/>
    </row>
    <row r="391" spans="3:4" ht="15.75">
      <c r="C391" s="56"/>
      <c r="D391" s="56"/>
    </row>
    <row r="392" spans="3:4" ht="15.75">
      <c r="C392" s="56"/>
      <c r="D392" s="56"/>
    </row>
    <row r="393" spans="3:4" ht="15.75">
      <c r="C393" s="56"/>
      <c r="D393" s="56"/>
    </row>
    <row r="394" spans="3:4" ht="15.75">
      <c r="C394" s="56"/>
      <c r="D394" s="56"/>
    </row>
    <row r="395" spans="3:4" ht="15.75">
      <c r="C395" s="56"/>
      <c r="D395" s="56"/>
    </row>
    <row r="396" spans="3:4" ht="15.75">
      <c r="C396" s="56"/>
      <c r="D396" s="56"/>
    </row>
    <row r="397" spans="3:4" ht="15.75">
      <c r="C397" s="56"/>
      <c r="D397" s="56"/>
    </row>
    <row r="398" spans="3:4" ht="15.75">
      <c r="C398" s="56"/>
      <c r="D398" s="56"/>
    </row>
    <row r="399" spans="3:4" ht="15.75">
      <c r="C399" s="56"/>
      <c r="D399" s="56"/>
    </row>
    <row r="400" spans="3:4" ht="15.75">
      <c r="C400" s="56"/>
      <c r="D400" s="56"/>
    </row>
    <row r="401" spans="3:4" ht="15.75">
      <c r="C401" s="56"/>
      <c r="D401" s="56"/>
    </row>
    <row r="402" spans="3:4" ht="15.75">
      <c r="C402" s="56"/>
      <c r="D402" s="56"/>
    </row>
    <row r="403" spans="3:4" ht="15.75">
      <c r="C403" s="56"/>
      <c r="D403" s="56"/>
    </row>
    <row r="404" spans="3:4" ht="15.75">
      <c r="C404" s="56"/>
      <c r="D404" s="56"/>
    </row>
    <row r="405" spans="3:4" ht="15.75">
      <c r="C405" s="56"/>
      <c r="D405" s="56"/>
    </row>
    <row r="406" spans="3:4" ht="15.75">
      <c r="C406" s="56"/>
      <c r="D406" s="56"/>
    </row>
    <row r="407" spans="3:4" ht="15.75">
      <c r="C407" s="56"/>
      <c r="D407" s="56"/>
    </row>
    <row r="408" spans="3:4" ht="15.75">
      <c r="C408" s="56"/>
      <c r="D408" s="56"/>
    </row>
    <row r="409" spans="3:4" ht="15.75">
      <c r="C409" s="56"/>
      <c r="D409" s="56"/>
    </row>
    <row r="410" spans="3:4" ht="15.75">
      <c r="C410" s="56"/>
      <c r="D410" s="56"/>
    </row>
    <row r="411" spans="3:4" ht="15.75">
      <c r="C411" s="56"/>
      <c r="D411" s="56"/>
    </row>
    <row r="412" spans="3:4" ht="15.75">
      <c r="C412" s="56"/>
      <c r="D412" s="56"/>
    </row>
    <row r="413" spans="3:4" ht="15.75">
      <c r="C413" s="56"/>
      <c r="D413" s="56"/>
    </row>
    <row r="414" spans="3:4" ht="15.75">
      <c r="C414" s="56"/>
      <c r="D414" s="56"/>
    </row>
    <row r="415" spans="3:4" ht="15.75">
      <c r="C415" s="56"/>
      <c r="D415" s="56"/>
    </row>
    <row r="416" spans="3:4" ht="15.75">
      <c r="C416" s="56"/>
      <c r="D416" s="56"/>
    </row>
    <row r="417" spans="3:4" ht="15.75">
      <c r="C417" s="56"/>
      <c r="D417" s="56"/>
    </row>
    <row r="418" spans="3:4" ht="15.75">
      <c r="C418" s="56"/>
      <c r="D418" s="56"/>
    </row>
    <row r="419" spans="3:4" ht="15.75">
      <c r="C419" s="56"/>
      <c r="D419" s="56"/>
    </row>
    <row r="420" spans="3:4" ht="15.75">
      <c r="C420" s="56"/>
      <c r="D420" s="56"/>
    </row>
    <row r="421" spans="3:4" ht="15.75">
      <c r="C421" s="56"/>
      <c r="D421" s="56"/>
    </row>
    <row r="422" spans="3:4" ht="15.75">
      <c r="C422" s="56"/>
      <c r="D422" s="56"/>
    </row>
    <row r="423" spans="3:4" ht="15.75">
      <c r="C423" s="56"/>
      <c r="D423" s="56"/>
    </row>
    <row r="424" spans="3:4" ht="15.75">
      <c r="C424" s="56"/>
      <c r="D424" s="56"/>
    </row>
    <row r="425" spans="3:4" ht="15.75">
      <c r="C425" s="56"/>
      <c r="D425" s="56"/>
    </row>
    <row r="426" spans="3:4" ht="15.75">
      <c r="C426" s="56"/>
      <c r="D426" s="56"/>
    </row>
    <row r="427" spans="3:4" ht="15.75">
      <c r="C427" s="56"/>
      <c r="D427" s="56"/>
    </row>
    <row r="428" spans="3:4" ht="15.75">
      <c r="C428" s="56"/>
      <c r="D428" s="56"/>
    </row>
    <row r="429" spans="3:4" ht="15.75">
      <c r="C429" s="56"/>
      <c r="D429" s="56"/>
    </row>
    <row r="430" spans="3:4" ht="15.75">
      <c r="C430" s="56"/>
      <c r="D430" s="56"/>
    </row>
    <row r="431" spans="3:4" ht="15.75">
      <c r="C431" s="56"/>
      <c r="D431" s="56"/>
    </row>
    <row r="432" spans="3:4" ht="15.75">
      <c r="C432" s="56"/>
      <c r="D432" s="56"/>
    </row>
    <row r="433" spans="3:4" ht="15.75">
      <c r="C433" s="56"/>
      <c r="D433" s="56"/>
    </row>
    <row r="434" spans="3:4" ht="15.75">
      <c r="C434" s="56"/>
      <c r="D434" s="56"/>
    </row>
    <row r="435" spans="3:4" ht="15.75">
      <c r="C435" s="56"/>
      <c r="D435" s="56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48" bottom="0.39" header="0.25" footer="0.23"/>
  <pageSetup horizontalDpi="600" verticalDpi="600" orientation="portrait" paperSize="9" scale="92" r:id="rId2"/>
  <headerFooter alignWithMargins="0">
    <oddHeader>&amp;R&amp;"Times New Roman CE,Dőlt"3.sz. táblázat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5"/>
  <sheetViews>
    <sheetView workbookViewId="0" topLeftCell="A1">
      <selection activeCell="A39" sqref="A39"/>
    </sheetView>
  </sheetViews>
  <sheetFormatPr defaultColWidth="9.33203125" defaultRowHeight="12.75"/>
  <cols>
    <col min="1" max="1" width="46.66015625" style="87" customWidth="1"/>
    <col min="2" max="2" width="17.83203125" style="87" customWidth="1"/>
    <col min="3" max="3" width="18.16015625" style="87" customWidth="1"/>
    <col min="4" max="4" width="18.33203125" style="87" customWidth="1"/>
    <col min="5" max="16384" width="12" style="87" customWidth="1"/>
  </cols>
  <sheetData>
    <row r="1" spans="1:4" ht="15.75">
      <c r="A1" s="138" t="s">
        <v>44</v>
      </c>
      <c r="B1" s="138"/>
      <c r="C1" s="138"/>
      <c r="D1" s="138"/>
    </row>
    <row r="2" spans="1:4" ht="15.75">
      <c r="A2" s="138" t="s">
        <v>95</v>
      </c>
      <c r="B2" s="138"/>
      <c r="C2" s="138"/>
      <c r="D2" s="138"/>
    </row>
    <row r="3" spans="1:4" ht="15.75">
      <c r="A3" s="139" t="s">
        <v>93</v>
      </c>
      <c r="B3" s="139"/>
      <c r="C3" s="139"/>
      <c r="D3" s="139"/>
    </row>
    <row r="4" spans="1:4" ht="15.75">
      <c r="A4" s="88"/>
      <c r="B4" s="88"/>
      <c r="C4" s="88"/>
      <c r="D4" s="89"/>
    </row>
    <row r="5" spans="1:4" ht="28.5" customHeight="1">
      <c r="A5" s="145" t="s">
        <v>45</v>
      </c>
      <c r="B5" s="140" t="s">
        <v>46</v>
      </c>
      <c r="C5" s="143" t="s">
        <v>47</v>
      </c>
      <c r="D5" s="144"/>
    </row>
    <row r="6" spans="1:4" ht="28.5" customHeight="1">
      <c r="A6" s="146"/>
      <c r="B6" s="141"/>
      <c r="C6" s="140" t="s">
        <v>48</v>
      </c>
      <c r="D6" s="140" t="s">
        <v>49</v>
      </c>
    </row>
    <row r="7" spans="1:4" ht="36" customHeight="1">
      <c r="A7" s="147"/>
      <c r="B7" s="142"/>
      <c r="C7" s="142"/>
      <c r="D7" s="142"/>
    </row>
    <row r="8" spans="1:4" ht="24" customHeight="1">
      <c r="A8" s="90" t="s">
        <v>50</v>
      </c>
      <c r="B8" s="90"/>
      <c r="C8" s="90"/>
      <c r="D8" s="90"/>
    </row>
    <row r="9" spans="1:4" ht="15.75">
      <c r="A9" s="91" t="s">
        <v>51</v>
      </c>
      <c r="B9" s="92">
        <f>'[4]2000-től'!AK196</f>
        <v>31878</v>
      </c>
      <c r="C9" s="93">
        <f>'[4]2000-től'!AL196</f>
        <v>56.022635408245755</v>
      </c>
      <c r="D9" s="93">
        <f>'[4]2000-től'!AM196</f>
        <v>54.48495603775106</v>
      </c>
    </row>
    <row r="10" spans="1:4" s="97" customFormat="1" ht="15.75">
      <c r="A10" s="94" t="s">
        <v>52</v>
      </c>
      <c r="B10" s="95">
        <f>'[4]2000-től'!AK197</f>
        <v>25024</v>
      </c>
      <c r="C10" s="96">
        <f>'[4]2000-től'!AL197</f>
        <v>43.977364591754245</v>
      </c>
      <c r="D10" s="96">
        <f>'[4]2000-től'!AM197</f>
        <v>45.51504396224893</v>
      </c>
    </row>
    <row r="11" spans="1:4" s="101" customFormat="1" ht="20.25" customHeight="1">
      <c r="A11" s="98" t="s">
        <v>53</v>
      </c>
      <c r="B11" s="99">
        <f>'[4]2000-től'!AK198</f>
        <v>56902</v>
      </c>
      <c r="C11" s="100">
        <f>'[4]2000-től'!AL198</f>
        <v>100</v>
      </c>
      <c r="D11" s="100">
        <f>'[4]2000-től'!AM198</f>
        <v>100</v>
      </c>
    </row>
    <row r="12" spans="1:4" s="97" customFormat="1" ht="24" customHeight="1">
      <c r="A12" s="102" t="s">
        <v>54</v>
      </c>
      <c r="B12" s="95"/>
      <c r="C12" s="96"/>
      <c r="D12" s="96"/>
    </row>
    <row r="13" spans="1:4" ht="15.75">
      <c r="A13" s="91" t="s">
        <v>55</v>
      </c>
      <c r="B13" s="92">
        <f>'[4]2000-től'!AK200</f>
        <v>20793.866367986968</v>
      </c>
      <c r="C13" s="93">
        <f>'[4]2000-től'!AL200</f>
        <v>36.543296137195476</v>
      </c>
      <c r="D13" s="93">
        <f>'[4]2000-től'!AM200</f>
        <v>37.61393885617488</v>
      </c>
    </row>
    <row r="14" spans="1:4" s="97" customFormat="1" ht="15.75">
      <c r="A14" s="94" t="s">
        <v>56</v>
      </c>
      <c r="B14" s="95">
        <f>'[4]2000-től'!AK201</f>
        <v>8615.219957234498</v>
      </c>
      <c r="C14" s="96">
        <f>'[4]2000-től'!AL201</f>
        <v>15.140451930045511</v>
      </c>
      <c r="D14" s="96">
        <f>'[4]2000-től'!AM201</f>
        <v>15.513833992094861</v>
      </c>
    </row>
    <row r="15" spans="1:4" ht="15.75">
      <c r="A15" s="91" t="s">
        <v>57</v>
      </c>
      <c r="B15" s="92">
        <f>'[4]2000-től'!AK202</f>
        <v>20006.913674778534</v>
      </c>
      <c r="C15" s="93">
        <f>'[4]2000-től'!AL202</f>
        <v>35.16029959364967</v>
      </c>
      <c r="D15" s="93">
        <f>'[4]2000-től'!AM202</f>
        <v>33.21771396305558</v>
      </c>
    </row>
    <row r="16" spans="1:4" s="97" customFormat="1" ht="15.75">
      <c r="A16" s="94" t="s">
        <v>58</v>
      </c>
      <c r="B16" s="95">
        <f>'[4]2000-től'!AK203</f>
        <v>49416</v>
      </c>
      <c r="C16" s="96">
        <f>'[4]2000-től'!AL203</f>
        <v>86.84404766089065</v>
      </c>
      <c r="D16" s="96">
        <f>'[4]2000-től'!AM203</f>
        <v>86.34548681132532</v>
      </c>
    </row>
    <row r="17" spans="1:4" ht="15.75">
      <c r="A17" s="91" t="s">
        <v>59</v>
      </c>
      <c r="B17" s="92">
        <f>'[4]2000-től'!AK204</f>
        <v>7486</v>
      </c>
      <c r="C17" s="93">
        <f>'[4]2000-től'!AL204</f>
        <v>13.155952339109344</v>
      </c>
      <c r="D17" s="93">
        <f>'[4]2000-től'!AM204</f>
        <v>13.654513188674681</v>
      </c>
    </row>
    <row r="18" spans="1:4" s="106" customFormat="1" ht="20.25" customHeight="1">
      <c r="A18" s="103" t="s">
        <v>53</v>
      </c>
      <c r="B18" s="104">
        <f>'[4]2000-től'!AK205</f>
        <v>56902</v>
      </c>
      <c r="C18" s="105">
        <f>'[4]2000-től'!AL205</f>
        <v>100</v>
      </c>
      <c r="D18" s="105">
        <f>'[4]2000-től'!AM205</f>
        <v>100</v>
      </c>
    </row>
    <row r="19" spans="1:4" ht="24" customHeight="1">
      <c r="A19" s="107" t="s">
        <v>60</v>
      </c>
      <c r="B19" s="92"/>
      <c r="C19" s="93"/>
      <c r="D19" s="93"/>
    </row>
    <row r="20" spans="1:5" s="97" customFormat="1" ht="15.75">
      <c r="A20" s="94" t="s">
        <v>61</v>
      </c>
      <c r="B20" s="95">
        <f>'[4]2000-től'!AK207</f>
        <v>2122</v>
      </c>
      <c r="C20" s="96">
        <f>'[4]2000-től'!AL207</f>
        <v>3.7292186566377286</v>
      </c>
      <c r="D20" s="96">
        <f>'[4]2000-től'!AM207</f>
        <v>3.86182140840526</v>
      </c>
      <c r="E20" s="108"/>
    </row>
    <row r="21" spans="1:4" ht="15.75">
      <c r="A21" s="91" t="s">
        <v>62</v>
      </c>
      <c r="B21" s="92">
        <f>'[4]2000-től'!AK208</f>
        <v>7876</v>
      </c>
      <c r="C21" s="93">
        <f>'[4]2000-től'!AL208</f>
        <v>13.84134125338301</v>
      </c>
      <c r="D21" s="93">
        <f>'[4]2000-től'!AM208</f>
        <v>13.15842542550617</v>
      </c>
    </row>
    <row r="22" spans="1:4" s="97" customFormat="1" ht="15.75">
      <c r="A22" s="94" t="s">
        <v>63</v>
      </c>
      <c r="B22" s="95">
        <f>'[4]2000-től'!AK209</f>
        <v>15800</v>
      </c>
      <c r="C22" s="96">
        <f>'[4]2000-től'!AL209</f>
        <v>27.767038065445853</v>
      </c>
      <c r="D22" s="96">
        <f>'[4]2000-től'!AM209</f>
        <v>27.313059611196255</v>
      </c>
    </row>
    <row r="23" spans="1:4" ht="15.75">
      <c r="A23" s="91" t="s">
        <v>64</v>
      </c>
      <c r="B23" s="92">
        <f>'[4]2000-től'!AK210</f>
        <v>14421</v>
      </c>
      <c r="C23" s="93">
        <f>'[4]2000-től'!AL210</f>
        <v>25.343573160873078</v>
      </c>
      <c r="D23" s="93">
        <f>'[4]2000-től'!AM210</f>
        <v>25.963942889408724</v>
      </c>
    </row>
    <row r="24" spans="1:4" s="97" customFormat="1" ht="15.75">
      <c r="A24" s="94" t="s">
        <v>65</v>
      </c>
      <c r="B24" s="95">
        <f>'[4]2000-től'!AK211</f>
        <v>13253</v>
      </c>
      <c r="C24" s="96">
        <f>'[4]2000-től'!AL211</f>
        <v>23.290921232997082</v>
      </c>
      <c r="D24" s="96">
        <f>'[4]2000-től'!AM211</f>
        <v>23.81019601516496</v>
      </c>
    </row>
    <row r="25" spans="1:4" ht="15.75">
      <c r="A25" s="91" t="s">
        <v>66</v>
      </c>
      <c r="B25" s="92">
        <f>'[4]2000-től'!AK212</f>
        <v>3430</v>
      </c>
      <c r="C25" s="93">
        <f>'[4]2000-től'!AL212</f>
        <v>6.027907630663246</v>
      </c>
      <c r="D25" s="93">
        <f>'[4]2000-től'!AM212</f>
        <v>5.892554650318625</v>
      </c>
    </row>
    <row r="26" spans="1:4" s="106" customFormat="1" ht="22.5" customHeight="1">
      <c r="A26" s="103" t="s">
        <v>53</v>
      </c>
      <c r="B26" s="104">
        <f>'[4]2000-től'!AK213</f>
        <v>56902</v>
      </c>
      <c r="C26" s="105">
        <f>'[4]2000-től'!AL213</f>
        <v>100</v>
      </c>
      <c r="D26" s="105">
        <f>'[4]2000-től'!AM213</f>
        <v>100</v>
      </c>
    </row>
    <row r="27" spans="1:4" ht="23.25" customHeight="1">
      <c r="A27" s="107" t="s">
        <v>97</v>
      </c>
      <c r="B27" s="92"/>
      <c r="C27" s="93"/>
      <c r="D27" s="93"/>
    </row>
    <row r="28" spans="1:4" s="97" customFormat="1" ht="15.75">
      <c r="A28" s="94" t="s">
        <v>67</v>
      </c>
      <c r="B28" s="95">
        <f>'[4]2000-től'!AK215</f>
        <v>6215</v>
      </c>
      <c r="C28" s="96">
        <f>'[4]2000-től'!AL215</f>
        <v>10.922287441566201</v>
      </c>
      <c r="D28" s="96">
        <f>'[4]2000-től'!AM215</f>
        <v>10.351294668064854</v>
      </c>
    </row>
    <row r="29" spans="1:4" ht="15.75">
      <c r="A29" s="91" t="s">
        <v>68</v>
      </c>
      <c r="B29" s="92">
        <f>'[4]2000-től'!AK216</f>
        <v>21790</v>
      </c>
      <c r="C29" s="93">
        <f>'[4]2000-től'!AL216</f>
        <v>38.29390882570033</v>
      </c>
      <c r="D29" s="93">
        <f>'[4]2000-től'!AM216</f>
        <v>37.05936920222634</v>
      </c>
    </row>
    <row r="30" spans="1:4" s="97" customFormat="1" ht="15.75">
      <c r="A30" s="94" t="s">
        <v>69</v>
      </c>
      <c r="B30" s="95">
        <f>'[4]2000-től'!AK217</f>
        <v>17588</v>
      </c>
      <c r="C30" s="96">
        <f>'[4]2000-től'!AL217</f>
        <v>30.90928262626973</v>
      </c>
      <c r="D30" s="96">
        <f>'[4]2000-től'!AM217</f>
        <v>32.30620311365653</v>
      </c>
    </row>
    <row r="31" spans="1:4" ht="15.75">
      <c r="A31" s="91" t="s">
        <v>70</v>
      </c>
      <c r="B31" s="92">
        <f>'[4]2000-től'!AK218</f>
        <v>6258</v>
      </c>
      <c r="C31" s="93">
        <f>'[4]2000-től'!AL218</f>
        <v>10.997855962883554</v>
      </c>
      <c r="D31" s="93">
        <f>'[4]2000-től'!AM218</f>
        <v>11.218439945148019</v>
      </c>
    </row>
    <row r="32" spans="1:4" s="97" customFormat="1" ht="15.75">
      <c r="A32" s="94" t="s">
        <v>71</v>
      </c>
      <c r="B32" s="95">
        <f>'[4]2000-től'!AK219</f>
        <v>3723</v>
      </c>
      <c r="C32" s="96">
        <f>'[4]2000-től'!AL219</f>
        <v>6.542828020104742</v>
      </c>
      <c r="D32" s="96">
        <f>'[4]2000-től'!AM219</f>
        <v>6.679035250463822</v>
      </c>
    </row>
    <row r="33" spans="1:4" ht="15.75">
      <c r="A33" s="91" t="s">
        <v>72</v>
      </c>
      <c r="B33" s="92">
        <f>'[4]2000-től'!AK220</f>
        <v>1328</v>
      </c>
      <c r="C33" s="93">
        <f>'[4]2000-től'!AL220</f>
        <v>2.333837123475449</v>
      </c>
      <c r="D33" s="93">
        <f>'[4]2000-től'!AM220</f>
        <v>2.385657820440429</v>
      </c>
    </row>
    <row r="34" spans="1:4" s="106" customFormat="1" ht="21" customHeight="1">
      <c r="A34" s="103" t="s">
        <v>53</v>
      </c>
      <c r="B34" s="104">
        <f>'[4]2000-től'!AK221</f>
        <v>56902</v>
      </c>
      <c r="C34" s="105">
        <f>'[4]2000-től'!AL221</f>
        <v>100</v>
      </c>
      <c r="D34" s="105">
        <f>'[4]2000-től'!AM221</f>
        <v>100</v>
      </c>
    </row>
    <row r="35" spans="1:4" ht="25.5" customHeight="1">
      <c r="A35" s="107" t="s">
        <v>73</v>
      </c>
      <c r="B35" s="92"/>
      <c r="C35" s="93"/>
      <c r="D35" s="93"/>
    </row>
    <row r="36" spans="1:4" s="97" customFormat="1" ht="15.75">
      <c r="A36" s="94" t="s">
        <v>74</v>
      </c>
      <c r="B36" s="95">
        <f>'[4]2000-től'!AK223</f>
        <v>407</v>
      </c>
      <c r="C36" s="96">
        <f>'[4]2000-től'!AL223</f>
        <v>0.7152648413061052</v>
      </c>
      <c r="D36" s="96">
        <f>'[4]2000-től'!AM223</f>
        <v>0.7884972170686457</v>
      </c>
    </row>
    <row r="37" spans="1:4" ht="15.75">
      <c r="A37" s="91" t="s">
        <v>75</v>
      </c>
      <c r="B37" s="92">
        <f>'[4]2000-től'!AK224</f>
        <v>2024</v>
      </c>
      <c r="C37" s="93">
        <f>'[4]2000-től'!AL224</f>
        <v>3.5569927243330643</v>
      </c>
      <c r="D37" s="93">
        <f>'[4]2000-től'!AM224</f>
        <v>4.051383399209486</v>
      </c>
    </row>
    <row r="38" spans="1:4" s="97" customFormat="1" ht="15.75">
      <c r="A38" s="94" t="s">
        <v>76</v>
      </c>
      <c r="B38" s="95">
        <f>'[4]2000-től'!AK225</f>
        <v>2542</v>
      </c>
      <c r="C38" s="96">
        <f>'[4]2000-től'!AL225</f>
        <v>4.467329795086289</v>
      </c>
      <c r="D38" s="96">
        <f>'[4]2000-től'!AM225</f>
        <v>4.8560135516657255</v>
      </c>
    </row>
    <row r="39" spans="1:4" ht="15.75">
      <c r="A39" s="91" t="s">
        <v>77</v>
      </c>
      <c r="B39" s="92">
        <f>'[4]2000-től'!AK226</f>
        <v>3243</v>
      </c>
      <c r="C39" s="93">
        <f>'[4]2000-től'!AL226</f>
        <v>5.699272433306386</v>
      </c>
      <c r="D39" s="93">
        <f>'[4]2000-től'!AM226</f>
        <v>5.819956441074454</v>
      </c>
    </row>
    <row r="40" spans="1:4" s="97" customFormat="1" ht="15.75">
      <c r="A40" s="94" t="s">
        <v>78</v>
      </c>
      <c r="B40" s="95">
        <f>'[4]2000-től'!AK227</f>
        <v>48686</v>
      </c>
      <c r="C40" s="96">
        <f>'[4]2000-től'!AL227</f>
        <v>85.56114020596816</v>
      </c>
      <c r="D40" s="96">
        <f>'[4]2000-től'!AM227</f>
        <v>84.48414939098168</v>
      </c>
    </row>
    <row r="41" spans="1:4" s="101" customFormat="1" ht="23.25" customHeight="1">
      <c r="A41" s="98" t="s">
        <v>53</v>
      </c>
      <c r="B41" s="99">
        <f>'[4]2000-től'!AK228</f>
        <v>56902</v>
      </c>
      <c r="C41" s="100">
        <f>'[4]2000-től'!AL228</f>
        <v>100</v>
      </c>
      <c r="D41" s="100">
        <f>'[4]2000-től'!AM228</f>
        <v>100</v>
      </c>
    </row>
    <row r="42" spans="1:4" ht="15.75">
      <c r="A42" s="109" t="s">
        <v>74</v>
      </c>
      <c r="B42" s="95">
        <f>'[4]2000-től'!AK229</f>
        <v>3713</v>
      </c>
      <c r="C42" s="96">
        <f>'[4]2000-től'!AL229</f>
        <v>6.525253945379776</v>
      </c>
      <c r="D42" s="96">
        <f>'[4]2000-től'!AM229</f>
        <v>7.5481971444704365</v>
      </c>
    </row>
    <row r="43" spans="1:4" ht="15.75">
      <c r="A43" s="91" t="s">
        <v>79</v>
      </c>
      <c r="B43" s="92">
        <f>'[4]2000-től'!AK230</f>
        <v>18131</v>
      </c>
      <c r="C43" s="93">
        <f>'[4]2000-től'!AL230</f>
        <v>31.863554883835366</v>
      </c>
      <c r="D43" s="93">
        <f>'[4]2000-től'!AM230</f>
        <v>32.368718238283456</v>
      </c>
    </row>
    <row r="44" spans="1:4" ht="15.75">
      <c r="A44" s="109" t="s">
        <v>80</v>
      </c>
      <c r="B44" s="95">
        <f>'[4]2000-től'!AK231</f>
        <v>13579</v>
      </c>
      <c r="C44" s="96">
        <f>'[4]2000-től'!AL231</f>
        <v>23.863836069030967</v>
      </c>
      <c r="D44" s="96">
        <f>'[4]2000-től'!AM231</f>
        <v>22.66677421956925</v>
      </c>
    </row>
    <row r="45" spans="1:4" ht="15.75">
      <c r="A45" s="91" t="s">
        <v>81</v>
      </c>
      <c r="B45" s="92">
        <f>'[4]2000-től'!AK232</f>
        <v>10135</v>
      </c>
      <c r="C45" s="93">
        <f>'[4]2000-től'!AL232</f>
        <v>17.811324733752766</v>
      </c>
      <c r="D45" s="93">
        <f>'[4]2000-től'!AM232</f>
        <v>16.27611518915867</v>
      </c>
    </row>
    <row r="46" spans="1:4" s="97" customFormat="1" ht="15.75">
      <c r="A46" s="94" t="s">
        <v>82</v>
      </c>
      <c r="B46" s="95">
        <f>'[4]2000-től'!AK233</f>
        <v>11344</v>
      </c>
      <c r="C46" s="96">
        <f>'[4]2000-től'!AL233</f>
        <v>19.936030368001127</v>
      </c>
      <c r="D46" s="96">
        <f>'[4]2000-től'!AM233</f>
        <v>21.14019520851819</v>
      </c>
    </row>
    <row r="47" spans="1:4" s="101" customFormat="1" ht="22.5" customHeight="1">
      <c r="A47" s="110" t="s">
        <v>53</v>
      </c>
      <c r="B47" s="111">
        <f>'[4]2000-től'!AK234</f>
        <v>56902</v>
      </c>
      <c r="C47" s="112">
        <f>'[4]2000-től'!AL234</f>
        <v>100</v>
      </c>
      <c r="D47" s="112">
        <f>'[4]2000-től'!AM234</f>
        <v>100</v>
      </c>
    </row>
    <row r="48" spans="3:4" ht="15.75">
      <c r="C48" s="113"/>
      <c r="D48" s="113"/>
    </row>
    <row r="49" spans="3:4" ht="15.75">
      <c r="C49" s="113"/>
      <c r="D49" s="113"/>
    </row>
    <row r="50" spans="3:4" ht="15.75">
      <c r="C50" s="113"/>
      <c r="D50" s="113"/>
    </row>
    <row r="51" spans="3:4" ht="15.75">
      <c r="C51" s="113"/>
      <c r="D51" s="113"/>
    </row>
    <row r="52" spans="3:4" ht="15.75">
      <c r="C52" s="113"/>
      <c r="D52" s="113"/>
    </row>
    <row r="53" spans="3:4" ht="15.75">
      <c r="C53" s="113"/>
      <c r="D53" s="113"/>
    </row>
    <row r="54" spans="3:4" ht="15.75">
      <c r="C54" s="113"/>
      <c r="D54" s="113"/>
    </row>
    <row r="55" spans="3:4" ht="15.75">
      <c r="C55" s="113"/>
      <c r="D55" s="113"/>
    </row>
    <row r="56" spans="3:4" ht="15.75">
      <c r="C56" s="113"/>
      <c r="D56" s="113"/>
    </row>
    <row r="57" spans="3:4" ht="15.75">
      <c r="C57" s="113"/>
      <c r="D57" s="113"/>
    </row>
    <row r="58" spans="3:4" ht="15.75">
      <c r="C58" s="113"/>
      <c r="D58" s="113"/>
    </row>
    <row r="59" spans="3:4" ht="15.75">
      <c r="C59" s="113"/>
      <c r="D59" s="113"/>
    </row>
    <row r="60" spans="3:4" ht="15.75">
      <c r="C60" s="113"/>
      <c r="D60" s="113"/>
    </row>
    <row r="61" spans="3:4" ht="15.75">
      <c r="C61" s="113"/>
      <c r="D61" s="113"/>
    </row>
    <row r="62" spans="3:4" ht="15.75">
      <c r="C62" s="113"/>
      <c r="D62" s="113"/>
    </row>
    <row r="63" spans="3:4" ht="15.75">
      <c r="C63" s="113"/>
      <c r="D63" s="113"/>
    </row>
    <row r="64" spans="3:4" ht="15.75">
      <c r="C64" s="113"/>
      <c r="D64" s="113"/>
    </row>
    <row r="65" spans="3:4" ht="15.75">
      <c r="C65" s="113"/>
      <c r="D65" s="113"/>
    </row>
    <row r="66" spans="3:4" ht="15.75">
      <c r="C66" s="113"/>
      <c r="D66" s="113"/>
    </row>
    <row r="67" spans="3:4" ht="15.75">
      <c r="C67" s="113"/>
      <c r="D67" s="113"/>
    </row>
    <row r="68" spans="3:4" ht="15.75">
      <c r="C68" s="113"/>
      <c r="D68" s="113"/>
    </row>
    <row r="69" spans="3:4" ht="15.75">
      <c r="C69" s="113"/>
      <c r="D69" s="113"/>
    </row>
    <row r="70" spans="3:4" ht="15.75">
      <c r="C70" s="113"/>
      <c r="D70" s="113"/>
    </row>
    <row r="71" spans="3:4" ht="15.75">
      <c r="C71" s="113"/>
      <c r="D71" s="113"/>
    </row>
    <row r="72" spans="3:4" ht="15.75">
      <c r="C72" s="113"/>
      <c r="D72" s="113"/>
    </row>
    <row r="73" spans="3:4" ht="15.75">
      <c r="C73" s="113"/>
      <c r="D73" s="113"/>
    </row>
    <row r="74" spans="3:4" ht="15.75">
      <c r="C74" s="113"/>
      <c r="D74" s="113"/>
    </row>
    <row r="75" spans="3:4" ht="15.75">
      <c r="C75" s="113"/>
      <c r="D75" s="113"/>
    </row>
    <row r="76" spans="3:4" ht="15.75">
      <c r="C76" s="113"/>
      <c r="D76" s="113"/>
    </row>
    <row r="77" spans="3:4" ht="15.75">
      <c r="C77" s="113"/>
      <c r="D77" s="113"/>
    </row>
    <row r="78" spans="3:4" ht="15.75">
      <c r="C78" s="113"/>
      <c r="D78" s="113"/>
    </row>
    <row r="79" spans="3:4" ht="15.75">
      <c r="C79" s="113"/>
      <c r="D79" s="113"/>
    </row>
    <row r="80" spans="3:4" ht="15.75">
      <c r="C80" s="113"/>
      <c r="D80" s="113"/>
    </row>
    <row r="81" spans="3:4" ht="15.75">
      <c r="C81" s="113"/>
      <c r="D81" s="113"/>
    </row>
    <row r="82" spans="3:4" ht="15.75">
      <c r="C82" s="113"/>
      <c r="D82" s="113"/>
    </row>
    <row r="83" spans="3:4" ht="15.75">
      <c r="C83" s="113"/>
      <c r="D83" s="113"/>
    </row>
    <row r="84" spans="3:4" ht="15.75">
      <c r="C84" s="113"/>
      <c r="D84" s="113"/>
    </row>
    <row r="85" spans="3:4" ht="15.75">
      <c r="C85" s="113"/>
      <c r="D85" s="113"/>
    </row>
    <row r="86" spans="3:4" ht="15.75">
      <c r="C86" s="113"/>
      <c r="D86" s="113"/>
    </row>
    <row r="87" spans="3:4" ht="15.75">
      <c r="C87" s="113"/>
      <c r="D87" s="113"/>
    </row>
    <row r="88" spans="3:4" ht="15.75">
      <c r="C88" s="113"/>
      <c r="D88" s="113"/>
    </row>
    <row r="89" spans="3:4" ht="15.75">
      <c r="C89" s="113"/>
      <c r="D89" s="113"/>
    </row>
    <row r="90" spans="3:4" ht="15.75">
      <c r="C90" s="113"/>
      <c r="D90" s="113"/>
    </row>
    <row r="91" spans="3:4" ht="15.75">
      <c r="C91" s="113"/>
      <c r="D91" s="113"/>
    </row>
    <row r="92" spans="3:4" ht="15.75">
      <c r="C92" s="113"/>
      <c r="D92" s="113"/>
    </row>
    <row r="93" spans="3:4" ht="15.75">
      <c r="C93" s="113"/>
      <c r="D93" s="113"/>
    </row>
    <row r="94" spans="3:4" ht="15.75">
      <c r="C94" s="113"/>
      <c r="D94" s="113"/>
    </row>
    <row r="95" spans="3:4" ht="15.75">
      <c r="C95" s="113"/>
      <c r="D95" s="113"/>
    </row>
    <row r="96" spans="3:4" ht="15.75">
      <c r="C96" s="113"/>
      <c r="D96" s="113"/>
    </row>
    <row r="97" spans="3:4" ht="15.75">
      <c r="C97" s="113"/>
      <c r="D97" s="113"/>
    </row>
    <row r="98" spans="3:4" ht="15.75">
      <c r="C98" s="113"/>
      <c r="D98" s="113"/>
    </row>
    <row r="99" spans="3:4" ht="15.75">
      <c r="C99" s="113"/>
      <c r="D99" s="113"/>
    </row>
    <row r="100" spans="3:4" ht="15.75">
      <c r="C100" s="113"/>
      <c r="D100" s="113"/>
    </row>
    <row r="101" spans="3:4" ht="15.75">
      <c r="C101" s="113"/>
      <c r="D101" s="113"/>
    </row>
    <row r="102" spans="3:4" ht="15.75">
      <c r="C102" s="113"/>
      <c r="D102" s="113"/>
    </row>
    <row r="103" spans="3:4" ht="15.75">
      <c r="C103" s="113"/>
      <c r="D103" s="113"/>
    </row>
    <row r="104" spans="3:4" ht="15.75">
      <c r="C104" s="113"/>
      <c r="D104" s="113"/>
    </row>
    <row r="105" spans="3:4" ht="15.75">
      <c r="C105" s="113"/>
      <c r="D105" s="113"/>
    </row>
    <row r="106" spans="3:4" ht="15.75">
      <c r="C106" s="113"/>
      <c r="D106" s="113"/>
    </row>
    <row r="107" spans="3:4" ht="15.75">
      <c r="C107" s="113"/>
      <c r="D107" s="113"/>
    </row>
    <row r="108" spans="3:4" ht="15.75">
      <c r="C108" s="113"/>
      <c r="D108" s="113"/>
    </row>
    <row r="109" spans="3:4" ht="15.75">
      <c r="C109" s="113"/>
      <c r="D109" s="113"/>
    </row>
    <row r="110" spans="3:4" ht="15.75">
      <c r="C110" s="113"/>
      <c r="D110" s="113"/>
    </row>
    <row r="111" spans="3:4" ht="15.75">
      <c r="C111" s="113"/>
      <c r="D111" s="113"/>
    </row>
    <row r="112" spans="3:4" ht="15.75">
      <c r="C112" s="113"/>
      <c r="D112" s="113"/>
    </row>
    <row r="113" spans="3:4" ht="15.75">
      <c r="C113" s="113"/>
      <c r="D113" s="113"/>
    </row>
    <row r="114" spans="3:4" ht="15.75">
      <c r="C114" s="113"/>
      <c r="D114" s="113"/>
    </row>
    <row r="115" spans="3:4" ht="15.75">
      <c r="C115" s="113"/>
      <c r="D115" s="113"/>
    </row>
    <row r="116" spans="3:4" ht="15.75">
      <c r="C116" s="113"/>
      <c r="D116" s="113"/>
    </row>
    <row r="117" spans="3:4" ht="15.75">
      <c r="C117" s="113"/>
      <c r="D117" s="113"/>
    </row>
    <row r="118" spans="3:4" ht="15.75">
      <c r="C118" s="113"/>
      <c r="D118" s="113"/>
    </row>
    <row r="119" spans="3:4" ht="15.75">
      <c r="C119" s="113"/>
      <c r="D119" s="113"/>
    </row>
    <row r="120" spans="3:4" ht="15.75">
      <c r="C120" s="113"/>
      <c r="D120" s="113"/>
    </row>
    <row r="121" spans="3:4" ht="15.75">
      <c r="C121" s="113"/>
      <c r="D121" s="113"/>
    </row>
    <row r="122" spans="3:4" ht="15.75">
      <c r="C122" s="113"/>
      <c r="D122" s="113"/>
    </row>
    <row r="123" spans="3:4" ht="15.75">
      <c r="C123" s="113"/>
      <c r="D123" s="113"/>
    </row>
    <row r="124" spans="3:4" ht="15.75">
      <c r="C124" s="113"/>
      <c r="D124" s="113"/>
    </row>
    <row r="125" spans="3:4" ht="15.75">
      <c r="C125" s="113"/>
      <c r="D125" s="113"/>
    </row>
    <row r="126" spans="3:4" ht="15.75">
      <c r="C126" s="113"/>
      <c r="D126" s="113"/>
    </row>
    <row r="127" spans="3:4" ht="15.75">
      <c r="C127" s="113"/>
      <c r="D127" s="113"/>
    </row>
    <row r="128" spans="3:4" ht="15.75">
      <c r="C128" s="113"/>
      <c r="D128" s="113"/>
    </row>
    <row r="129" spans="3:4" ht="15.75">
      <c r="C129" s="113"/>
      <c r="D129" s="113"/>
    </row>
    <row r="130" spans="3:4" ht="15.75">
      <c r="C130" s="113"/>
      <c r="D130" s="113"/>
    </row>
    <row r="131" spans="3:4" ht="15.75">
      <c r="C131" s="113"/>
      <c r="D131" s="113"/>
    </row>
    <row r="132" spans="3:4" ht="15.75">
      <c r="C132" s="113"/>
      <c r="D132" s="113"/>
    </row>
    <row r="133" spans="3:4" ht="15.75">
      <c r="C133" s="113"/>
      <c r="D133" s="113"/>
    </row>
    <row r="134" spans="3:4" ht="15.75">
      <c r="C134" s="113"/>
      <c r="D134" s="113"/>
    </row>
    <row r="135" spans="3:4" ht="15.75">
      <c r="C135" s="113"/>
      <c r="D135" s="113"/>
    </row>
    <row r="136" spans="3:4" ht="15.75">
      <c r="C136" s="113"/>
      <c r="D136" s="113"/>
    </row>
    <row r="137" spans="3:4" ht="15.75">
      <c r="C137" s="113"/>
      <c r="D137" s="113"/>
    </row>
    <row r="138" spans="3:4" ht="15.75">
      <c r="C138" s="113"/>
      <c r="D138" s="113"/>
    </row>
    <row r="139" spans="3:4" ht="15.75">
      <c r="C139" s="113"/>
      <c r="D139" s="113"/>
    </row>
    <row r="140" spans="3:4" ht="15.75">
      <c r="C140" s="113"/>
      <c r="D140" s="113"/>
    </row>
    <row r="141" spans="3:4" ht="15.75">
      <c r="C141" s="113"/>
      <c r="D141" s="113"/>
    </row>
    <row r="142" spans="3:4" ht="15.75">
      <c r="C142" s="113"/>
      <c r="D142" s="113"/>
    </row>
    <row r="143" spans="3:4" ht="15.75">
      <c r="C143" s="113"/>
      <c r="D143" s="113"/>
    </row>
    <row r="144" spans="3:4" ht="15.75">
      <c r="C144" s="113"/>
      <c r="D144" s="113"/>
    </row>
    <row r="145" spans="3:4" ht="15.75">
      <c r="C145" s="113"/>
      <c r="D145" s="113"/>
    </row>
    <row r="146" spans="3:4" ht="15.75">
      <c r="C146" s="113"/>
      <c r="D146" s="113"/>
    </row>
    <row r="147" spans="3:4" ht="15.75">
      <c r="C147" s="113"/>
      <c r="D147" s="113"/>
    </row>
    <row r="148" spans="3:4" ht="15.75">
      <c r="C148" s="113"/>
      <c r="D148" s="113"/>
    </row>
    <row r="149" spans="3:4" ht="15.75">
      <c r="C149" s="113"/>
      <c r="D149" s="113"/>
    </row>
    <row r="150" spans="3:4" ht="15.75">
      <c r="C150" s="113"/>
      <c r="D150" s="113"/>
    </row>
    <row r="151" spans="3:4" ht="15.75">
      <c r="C151" s="113"/>
      <c r="D151" s="113"/>
    </row>
    <row r="152" spans="3:4" ht="15.75">
      <c r="C152" s="113"/>
      <c r="D152" s="113"/>
    </row>
    <row r="153" spans="3:4" ht="15.75">
      <c r="C153" s="113"/>
      <c r="D153" s="113"/>
    </row>
    <row r="154" spans="3:4" ht="15.75">
      <c r="C154" s="113"/>
      <c r="D154" s="113"/>
    </row>
    <row r="155" spans="3:4" ht="15.75">
      <c r="C155" s="113"/>
      <c r="D155" s="113"/>
    </row>
    <row r="156" spans="3:4" ht="15.75">
      <c r="C156" s="113"/>
      <c r="D156" s="113"/>
    </row>
    <row r="157" spans="3:4" ht="15.75">
      <c r="C157" s="113"/>
      <c r="D157" s="113"/>
    </row>
    <row r="158" spans="3:4" ht="15.75">
      <c r="C158" s="113"/>
      <c r="D158" s="113"/>
    </row>
    <row r="159" spans="3:4" ht="15.75">
      <c r="C159" s="113"/>
      <c r="D159" s="113"/>
    </row>
    <row r="160" spans="3:4" ht="15.75">
      <c r="C160" s="113"/>
      <c r="D160" s="113"/>
    </row>
    <row r="161" spans="3:4" ht="15.75">
      <c r="C161" s="113"/>
      <c r="D161" s="113"/>
    </row>
    <row r="162" spans="3:4" ht="15.75">
      <c r="C162" s="113"/>
      <c r="D162" s="113"/>
    </row>
    <row r="163" spans="3:4" ht="15.75">
      <c r="C163" s="113"/>
      <c r="D163" s="113"/>
    </row>
    <row r="164" spans="3:4" ht="15.75">
      <c r="C164" s="113"/>
      <c r="D164" s="113"/>
    </row>
    <row r="165" spans="3:4" ht="15.75">
      <c r="C165" s="113"/>
      <c r="D165" s="113"/>
    </row>
    <row r="166" spans="3:4" ht="15.75">
      <c r="C166" s="113"/>
      <c r="D166" s="113"/>
    </row>
    <row r="167" spans="3:4" ht="15.75">
      <c r="C167" s="113"/>
      <c r="D167" s="113"/>
    </row>
    <row r="168" spans="3:4" ht="15.75">
      <c r="C168" s="113"/>
      <c r="D168" s="113"/>
    </row>
    <row r="169" spans="3:4" ht="15.75">
      <c r="C169" s="113"/>
      <c r="D169" s="113"/>
    </row>
    <row r="170" spans="3:4" ht="15.75">
      <c r="C170" s="113"/>
      <c r="D170" s="113"/>
    </row>
    <row r="171" spans="3:4" ht="15.75">
      <c r="C171" s="113"/>
      <c r="D171" s="113"/>
    </row>
    <row r="172" spans="3:4" ht="15.75">
      <c r="C172" s="113"/>
      <c r="D172" s="113"/>
    </row>
    <row r="173" spans="3:4" ht="15.75">
      <c r="C173" s="113"/>
      <c r="D173" s="113"/>
    </row>
    <row r="174" spans="3:4" ht="15.75">
      <c r="C174" s="113"/>
      <c r="D174" s="113"/>
    </row>
    <row r="175" spans="3:4" ht="15.75">
      <c r="C175" s="113"/>
      <c r="D175" s="113"/>
    </row>
    <row r="176" spans="3:4" ht="15.75">
      <c r="C176" s="113"/>
      <c r="D176" s="113"/>
    </row>
    <row r="177" spans="3:4" ht="15.75">
      <c r="C177" s="113"/>
      <c r="D177" s="113"/>
    </row>
    <row r="178" spans="3:4" ht="15.75">
      <c r="C178" s="113"/>
      <c r="D178" s="113"/>
    </row>
    <row r="179" spans="3:4" ht="15.75">
      <c r="C179" s="113"/>
      <c r="D179" s="113"/>
    </row>
    <row r="180" spans="3:4" ht="15.75">
      <c r="C180" s="113"/>
      <c r="D180" s="113"/>
    </row>
    <row r="181" spans="3:4" ht="15.75">
      <c r="C181" s="113"/>
      <c r="D181" s="113"/>
    </row>
    <row r="182" spans="3:4" ht="15.75">
      <c r="C182" s="113"/>
      <c r="D182" s="113"/>
    </row>
    <row r="183" spans="3:4" ht="15.75">
      <c r="C183" s="113"/>
      <c r="D183" s="113"/>
    </row>
    <row r="184" spans="3:4" ht="15.75">
      <c r="C184" s="113"/>
      <c r="D184" s="113"/>
    </row>
    <row r="185" spans="3:4" ht="15.75">
      <c r="C185" s="113"/>
      <c r="D185" s="113"/>
    </row>
    <row r="186" spans="3:4" ht="15.75">
      <c r="C186" s="113"/>
      <c r="D186" s="113"/>
    </row>
    <row r="187" spans="3:4" ht="15.75">
      <c r="C187" s="113"/>
      <c r="D187" s="113"/>
    </row>
    <row r="188" spans="3:4" ht="15.75">
      <c r="C188" s="113"/>
      <c r="D188" s="113"/>
    </row>
    <row r="189" spans="3:4" ht="15.75">
      <c r="C189" s="113"/>
      <c r="D189" s="113"/>
    </row>
    <row r="190" spans="3:4" ht="15.75">
      <c r="C190" s="113"/>
      <c r="D190" s="113"/>
    </row>
    <row r="191" spans="3:4" ht="15.75">
      <c r="C191" s="113"/>
      <c r="D191" s="113"/>
    </row>
    <row r="192" spans="3:4" ht="15.75">
      <c r="C192" s="113"/>
      <c r="D192" s="113"/>
    </row>
    <row r="193" spans="3:4" ht="15.75">
      <c r="C193" s="113"/>
      <c r="D193" s="113"/>
    </row>
    <row r="194" spans="3:4" ht="15.75">
      <c r="C194" s="113"/>
      <c r="D194" s="113"/>
    </row>
    <row r="195" spans="3:4" ht="15.75">
      <c r="C195" s="113"/>
      <c r="D195" s="113"/>
    </row>
    <row r="196" spans="3:4" ht="15.75">
      <c r="C196" s="113"/>
      <c r="D196" s="113"/>
    </row>
    <row r="197" spans="3:4" ht="15.75">
      <c r="C197" s="113"/>
      <c r="D197" s="113"/>
    </row>
    <row r="198" spans="3:4" ht="15.75">
      <c r="C198" s="113"/>
      <c r="D198" s="113"/>
    </row>
    <row r="199" spans="3:4" ht="15.75">
      <c r="C199" s="113"/>
      <c r="D199" s="113"/>
    </row>
    <row r="200" spans="3:4" ht="15.75">
      <c r="C200" s="113"/>
      <c r="D200" s="113"/>
    </row>
    <row r="201" spans="3:4" ht="15.75">
      <c r="C201" s="113"/>
      <c r="D201" s="113"/>
    </row>
    <row r="202" spans="3:4" ht="15.75">
      <c r="C202" s="113"/>
      <c r="D202" s="113"/>
    </row>
    <row r="203" spans="3:4" ht="15.75">
      <c r="C203" s="113"/>
      <c r="D203" s="113"/>
    </row>
    <row r="204" spans="3:4" ht="15.75">
      <c r="C204" s="113"/>
      <c r="D204" s="113"/>
    </row>
    <row r="205" spans="3:4" ht="15.75">
      <c r="C205" s="113"/>
      <c r="D205" s="113"/>
    </row>
    <row r="206" spans="3:4" ht="15.75">
      <c r="C206" s="113"/>
      <c r="D206" s="113"/>
    </row>
    <row r="207" spans="3:4" ht="15.75">
      <c r="C207" s="113"/>
      <c r="D207" s="113"/>
    </row>
    <row r="208" spans="3:4" ht="15.75">
      <c r="C208" s="113"/>
      <c r="D208" s="113"/>
    </row>
    <row r="209" spans="3:4" ht="15.75">
      <c r="C209" s="113"/>
      <c r="D209" s="113"/>
    </row>
    <row r="210" spans="3:4" ht="15.75">
      <c r="C210" s="113"/>
      <c r="D210" s="113"/>
    </row>
    <row r="211" spans="3:4" ht="15.75">
      <c r="C211" s="113"/>
      <c r="D211" s="113"/>
    </row>
    <row r="212" spans="3:4" ht="15.75">
      <c r="C212" s="113"/>
      <c r="D212" s="113"/>
    </row>
    <row r="213" spans="3:4" ht="15.75">
      <c r="C213" s="113"/>
      <c r="D213" s="113"/>
    </row>
    <row r="214" spans="3:4" ht="15.75">
      <c r="C214" s="113"/>
      <c r="D214" s="113"/>
    </row>
    <row r="215" spans="3:4" ht="15.75">
      <c r="C215" s="113"/>
      <c r="D215" s="113"/>
    </row>
    <row r="216" spans="3:4" ht="15.75">
      <c r="C216" s="113"/>
      <c r="D216" s="113"/>
    </row>
    <row r="217" spans="3:4" ht="15.75">
      <c r="C217" s="113"/>
      <c r="D217" s="113"/>
    </row>
    <row r="218" spans="3:4" ht="15.75">
      <c r="C218" s="113"/>
      <c r="D218" s="113"/>
    </row>
    <row r="219" spans="3:4" ht="15.75">
      <c r="C219" s="113"/>
      <c r="D219" s="113"/>
    </row>
    <row r="220" spans="3:4" ht="15.75">
      <c r="C220" s="113"/>
      <c r="D220" s="113"/>
    </row>
    <row r="221" spans="3:4" ht="15.75">
      <c r="C221" s="113"/>
      <c r="D221" s="113"/>
    </row>
    <row r="222" spans="3:4" ht="15.75">
      <c r="C222" s="113"/>
      <c r="D222" s="113"/>
    </row>
    <row r="223" spans="3:4" ht="15.75">
      <c r="C223" s="113"/>
      <c r="D223" s="113"/>
    </row>
    <row r="224" spans="3:4" ht="15.75">
      <c r="C224" s="113"/>
      <c r="D224" s="113"/>
    </row>
    <row r="225" spans="3:4" ht="15.75">
      <c r="C225" s="113"/>
      <c r="D225" s="113"/>
    </row>
    <row r="226" spans="3:4" ht="15.75">
      <c r="C226" s="113"/>
      <c r="D226" s="113"/>
    </row>
    <row r="227" spans="3:4" ht="15.75">
      <c r="C227" s="113"/>
      <c r="D227" s="113"/>
    </row>
    <row r="228" spans="3:4" ht="15.75">
      <c r="C228" s="113"/>
      <c r="D228" s="113"/>
    </row>
    <row r="229" spans="3:4" ht="15.75">
      <c r="C229" s="113"/>
      <c r="D229" s="113"/>
    </row>
    <row r="230" spans="3:4" ht="15.75">
      <c r="C230" s="113"/>
      <c r="D230" s="113"/>
    </row>
    <row r="231" spans="3:4" ht="15.75">
      <c r="C231" s="113"/>
      <c r="D231" s="113"/>
    </row>
    <row r="232" spans="3:4" ht="15.75">
      <c r="C232" s="113"/>
      <c r="D232" s="113"/>
    </row>
    <row r="233" spans="3:4" ht="15.75">
      <c r="C233" s="113"/>
      <c r="D233" s="113"/>
    </row>
    <row r="234" spans="3:4" ht="15.75">
      <c r="C234" s="113"/>
      <c r="D234" s="113"/>
    </row>
    <row r="235" spans="3:4" ht="15.75">
      <c r="C235" s="113"/>
      <c r="D235" s="113"/>
    </row>
    <row r="236" spans="3:4" ht="15.75">
      <c r="C236" s="113"/>
      <c r="D236" s="113"/>
    </row>
    <row r="237" spans="3:4" ht="15.75">
      <c r="C237" s="113"/>
      <c r="D237" s="113"/>
    </row>
    <row r="238" spans="3:4" ht="15.75">
      <c r="C238" s="113"/>
      <c r="D238" s="113"/>
    </row>
    <row r="239" spans="3:4" ht="15.75">
      <c r="C239" s="113"/>
      <c r="D239" s="113"/>
    </row>
    <row r="240" spans="3:4" ht="15.75">
      <c r="C240" s="113"/>
      <c r="D240" s="113"/>
    </row>
    <row r="241" spans="3:4" ht="15.75">
      <c r="C241" s="113"/>
      <c r="D241" s="113"/>
    </row>
    <row r="242" spans="3:4" ht="15.75">
      <c r="C242" s="113"/>
      <c r="D242" s="113"/>
    </row>
    <row r="243" spans="3:4" ht="15.75">
      <c r="C243" s="113"/>
      <c r="D243" s="113"/>
    </row>
    <row r="244" spans="3:4" ht="15.75">
      <c r="C244" s="113"/>
      <c r="D244" s="113"/>
    </row>
    <row r="245" spans="3:4" ht="15.75">
      <c r="C245" s="113"/>
      <c r="D245" s="113"/>
    </row>
    <row r="246" spans="3:4" ht="15.75">
      <c r="C246" s="113"/>
      <c r="D246" s="113"/>
    </row>
    <row r="247" spans="3:4" ht="15.75">
      <c r="C247" s="113"/>
      <c r="D247" s="113"/>
    </row>
    <row r="248" spans="3:4" ht="15.75">
      <c r="C248" s="113"/>
      <c r="D248" s="113"/>
    </row>
    <row r="249" spans="3:4" ht="15.75">
      <c r="C249" s="113"/>
      <c r="D249" s="113"/>
    </row>
    <row r="250" spans="3:4" ht="15.75">
      <c r="C250" s="113"/>
      <c r="D250" s="113"/>
    </row>
    <row r="251" spans="3:4" ht="15.75">
      <c r="C251" s="113"/>
      <c r="D251" s="113"/>
    </row>
    <row r="252" spans="3:4" ht="15.75">
      <c r="C252" s="113"/>
      <c r="D252" s="113"/>
    </row>
    <row r="253" spans="3:4" ht="15.75">
      <c r="C253" s="113"/>
      <c r="D253" s="113"/>
    </row>
    <row r="254" spans="3:4" ht="15.75">
      <c r="C254" s="113"/>
      <c r="D254" s="113"/>
    </row>
    <row r="255" spans="3:4" ht="15.75">
      <c r="C255" s="113"/>
      <c r="D255" s="113"/>
    </row>
    <row r="256" spans="3:4" ht="15.75">
      <c r="C256" s="113"/>
      <c r="D256" s="113"/>
    </row>
    <row r="257" spans="3:4" ht="15.75">
      <c r="C257" s="113"/>
      <c r="D257" s="113"/>
    </row>
    <row r="258" spans="3:4" ht="15.75">
      <c r="C258" s="113"/>
      <c r="D258" s="113"/>
    </row>
    <row r="259" spans="3:4" ht="15.75">
      <c r="C259" s="113"/>
      <c r="D259" s="113"/>
    </row>
    <row r="260" spans="3:4" ht="15.75">
      <c r="C260" s="113"/>
      <c r="D260" s="113"/>
    </row>
    <row r="261" spans="3:4" ht="15.75">
      <c r="C261" s="113"/>
      <c r="D261" s="113"/>
    </row>
    <row r="262" spans="3:4" ht="15.75">
      <c r="C262" s="113"/>
      <c r="D262" s="113"/>
    </row>
    <row r="263" spans="3:4" ht="15.75">
      <c r="C263" s="113"/>
      <c r="D263" s="113"/>
    </row>
    <row r="264" spans="3:4" ht="15.75">
      <c r="C264" s="113"/>
      <c r="D264" s="113"/>
    </row>
    <row r="265" spans="3:4" ht="15.75">
      <c r="C265" s="113"/>
      <c r="D265" s="113"/>
    </row>
    <row r="266" spans="3:4" ht="15.75">
      <c r="C266" s="113"/>
      <c r="D266" s="113"/>
    </row>
    <row r="267" spans="3:4" ht="15.75">
      <c r="C267" s="113"/>
      <c r="D267" s="113"/>
    </row>
    <row r="268" spans="3:4" ht="15.75">
      <c r="C268" s="113"/>
      <c r="D268" s="113"/>
    </row>
    <row r="269" spans="3:4" ht="15.75">
      <c r="C269" s="113"/>
      <c r="D269" s="113"/>
    </row>
    <row r="270" spans="3:4" ht="15.75">
      <c r="C270" s="113"/>
      <c r="D270" s="113"/>
    </row>
    <row r="271" spans="3:4" ht="15.75">
      <c r="C271" s="113"/>
      <c r="D271" s="113"/>
    </row>
    <row r="272" spans="3:4" ht="15.75">
      <c r="C272" s="113"/>
      <c r="D272" s="113"/>
    </row>
    <row r="273" spans="3:4" ht="15.75">
      <c r="C273" s="113"/>
      <c r="D273" s="113"/>
    </row>
    <row r="274" spans="3:4" ht="15.75">
      <c r="C274" s="113"/>
      <c r="D274" s="113"/>
    </row>
    <row r="275" spans="3:4" ht="15.75">
      <c r="C275" s="113"/>
      <c r="D275" s="113"/>
    </row>
    <row r="276" spans="3:4" ht="15.75">
      <c r="C276" s="113"/>
      <c r="D276" s="113"/>
    </row>
    <row r="277" spans="3:4" ht="15.75">
      <c r="C277" s="113"/>
      <c r="D277" s="113"/>
    </row>
    <row r="278" spans="3:4" ht="15.75">
      <c r="C278" s="113"/>
      <c r="D278" s="113"/>
    </row>
    <row r="279" spans="3:4" ht="15.75">
      <c r="C279" s="113"/>
      <c r="D279" s="113"/>
    </row>
    <row r="280" spans="3:4" ht="15.75">
      <c r="C280" s="113"/>
      <c r="D280" s="113"/>
    </row>
    <row r="281" spans="3:4" ht="15.75">
      <c r="C281" s="113"/>
      <c r="D281" s="113"/>
    </row>
    <row r="282" spans="3:4" ht="15.75">
      <c r="C282" s="113"/>
      <c r="D282" s="113"/>
    </row>
    <row r="283" spans="3:4" ht="15.75">
      <c r="C283" s="113"/>
      <c r="D283" s="113"/>
    </row>
    <row r="284" spans="3:4" ht="15.75">
      <c r="C284" s="113"/>
      <c r="D284" s="113"/>
    </row>
    <row r="285" spans="3:4" ht="15.75">
      <c r="C285" s="113"/>
      <c r="D285" s="113"/>
    </row>
    <row r="286" spans="3:4" ht="15.75">
      <c r="C286" s="113"/>
      <c r="D286" s="113"/>
    </row>
    <row r="287" spans="3:4" ht="15.75">
      <c r="C287" s="113"/>
      <c r="D287" s="113"/>
    </row>
    <row r="288" spans="3:4" ht="15.75">
      <c r="C288" s="113"/>
      <c r="D288" s="113"/>
    </row>
    <row r="289" spans="3:4" ht="15.75">
      <c r="C289" s="113"/>
      <c r="D289" s="113"/>
    </row>
    <row r="290" spans="3:4" ht="15.75">
      <c r="C290" s="113"/>
      <c r="D290" s="113"/>
    </row>
    <row r="291" spans="3:4" ht="15.75">
      <c r="C291" s="113"/>
      <c r="D291" s="113"/>
    </row>
    <row r="292" spans="3:4" ht="15.75">
      <c r="C292" s="113"/>
      <c r="D292" s="113"/>
    </row>
    <row r="293" spans="3:4" ht="15.75">
      <c r="C293" s="113"/>
      <c r="D293" s="113"/>
    </row>
    <row r="294" spans="3:4" ht="15.75">
      <c r="C294" s="113"/>
      <c r="D294" s="113"/>
    </row>
    <row r="295" spans="3:4" ht="15.75">
      <c r="C295" s="113"/>
      <c r="D295" s="113"/>
    </row>
    <row r="296" spans="3:4" ht="15.75">
      <c r="C296" s="113"/>
      <c r="D296" s="113"/>
    </row>
    <row r="297" spans="3:4" ht="15.75">
      <c r="C297" s="113"/>
      <c r="D297" s="113"/>
    </row>
    <row r="298" spans="3:4" ht="15.75">
      <c r="C298" s="113"/>
      <c r="D298" s="113"/>
    </row>
    <row r="299" spans="3:4" ht="15.75">
      <c r="C299" s="113"/>
      <c r="D299" s="113"/>
    </row>
    <row r="300" spans="3:4" ht="15.75">
      <c r="C300" s="113"/>
      <c r="D300" s="113"/>
    </row>
    <row r="301" spans="3:4" ht="15.75">
      <c r="C301" s="113"/>
      <c r="D301" s="113"/>
    </row>
    <row r="302" spans="3:4" ht="15.75">
      <c r="C302" s="113"/>
      <c r="D302" s="113"/>
    </row>
    <row r="303" spans="3:4" ht="15.75">
      <c r="C303" s="113"/>
      <c r="D303" s="113"/>
    </row>
    <row r="304" spans="3:4" ht="15.75">
      <c r="C304" s="113"/>
      <c r="D304" s="113"/>
    </row>
    <row r="305" spans="3:4" ht="15.75">
      <c r="C305" s="113"/>
      <c r="D305" s="113"/>
    </row>
    <row r="306" spans="3:4" ht="15.75">
      <c r="C306" s="113"/>
      <c r="D306" s="113"/>
    </row>
    <row r="307" spans="3:4" ht="15.75">
      <c r="C307" s="113"/>
      <c r="D307" s="113"/>
    </row>
    <row r="308" spans="3:4" ht="15.75">
      <c r="C308" s="113"/>
      <c r="D308" s="113"/>
    </row>
    <row r="309" spans="3:4" ht="15.75">
      <c r="C309" s="113"/>
      <c r="D309" s="113"/>
    </row>
    <row r="310" spans="3:4" ht="15.75">
      <c r="C310" s="113"/>
      <c r="D310" s="113"/>
    </row>
    <row r="311" spans="3:4" ht="15.75">
      <c r="C311" s="113"/>
      <c r="D311" s="113"/>
    </row>
    <row r="312" spans="3:4" ht="15.75">
      <c r="C312" s="113"/>
      <c r="D312" s="113"/>
    </row>
    <row r="313" spans="3:4" ht="15.75">
      <c r="C313" s="113"/>
      <c r="D313" s="113"/>
    </row>
    <row r="314" spans="3:4" ht="15.75">
      <c r="C314" s="113"/>
      <c r="D314" s="113"/>
    </row>
    <row r="315" spans="3:4" ht="15.75">
      <c r="C315" s="113"/>
      <c r="D315" s="113"/>
    </row>
    <row r="316" spans="3:4" ht="15.75">
      <c r="C316" s="113"/>
      <c r="D316" s="113"/>
    </row>
    <row r="317" spans="3:4" ht="15.75">
      <c r="C317" s="113"/>
      <c r="D317" s="113"/>
    </row>
    <row r="318" spans="3:4" ht="15.75">
      <c r="C318" s="113"/>
      <c r="D318" s="113"/>
    </row>
    <row r="319" spans="3:4" ht="15.75">
      <c r="C319" s="113"/>
      <c r="D319" s="113"/>
    </row>
    <row r="320" spans="3:4" ht="15.75">
      <c r="C320" s="113"/>
      <c r="D320" s="113"/>
    </row>
    <row r="321" spans="3:4" ht="15.75">
      <c r="C321" s="113"/>
      <c r="D321" s="113"/>
    </row>
    <row r="322" spans="3:4" ht="15.75">
      <c r="C322" s="113"/>
      <c r="D322" s="113"/>
    </row>
    <row r="323" spans="3:4" ht="15.75">
      <c r="C323" s="113"/>
      <c r="D323" s="113"/>
    </row>
    <row r="324" spans="3:4" ht="15.75">
      <c r="C324" s="113"/>
      <c r="D324" s="113"/>
    </row>
    <row r="325" spans="3:4" ht="15.75">
      <c r="C325" s="113"/>
      <c r="D325" s="113"/>
    </row>
    <row r="326" spans="3:4" ht="15.75">
      <c r="C326" s="113"/>
      <c r="D326" s="113"/>
    </row>
    <row r="327" spans="3:4" ht="15.75">
      <c r="C327" s="113"/>
      <c r="D327" s="113"/>
    </row>
    <row r="328" spans="3:4" ht="15.75">
      <c r="C328" s="113"/>
      <c r="D328" s="113"/>
    </row>
    <row r="329" spans="3:4" ht="15.75">
      <c r="C329" s="113"/>
      <c r="D329" s="113"/>
    </row>
    <row r="330" spans="3:4" ht="15.75">
      <c r="C330" s="113"/>
      <c r="D330" s="113"/>
    </row>
    <row r="331" spans="3:4" ht="15.75">
      <c r="C331" s="113"/>
      <c r="D331" s="113"/>
    </row>
    <row r="332" spans="3:4" ht="15.75">
      <c r="C332" s="113"/>
      <c r="D332" s="113"/>
    </row>
    <row r="333" spans="3:4" ht="15.75">
      <c r="C333" s="113"/>
      <c r="D333" s="113"/>
    </row>
    <row r="334" spans="3:4" ht="15.75">
      <c r="C334" s="113"/>
      <c r="D334" s="113"/>
    </row>
    <row r="335" spans="3:4" ht="15.75">
      <c r="C335" s="113"/>
      <c r="D335" s="113"/>
    </row>
    <row r="336" spans="3:4" ht="15.75">
      <c r="C336" s="113"/>
      <c r="D336" s="113"/>
    </row>
    <row r="337" spans="3:4" ht="15.75">
      <c r="C337" s="113"/>
      <c r="D337" s="113"/>
    </row>
    <row r="338" spans="3:4" ht="15.75">
      <c r="C338" s="113"/>
      <c r="D338" s="113"/>
    </row>
    <row r="339" spans="3:4" ht="15.75">
      <c r="C339" s="113"/>
      <c r="D339" s="113"/>
    </row>
    <row r="340" spans="3:4" ht="15.75">
      <c r="C340" s="113"/>
      <c r="D340" s="113"/>
    </row>
    <row r="341" spans="3:4" ht="15.75">
      <c r="C341" s="113"/>
      <c r="D341" s="113"/>
    </row>
    <row r="342" spans="3:4" ht="15.75">
      <c r="C342" s="113"/>
      <c r="D342" s="113"/>
    </row>
    <row r="343" spans="3:4" ht="15.75">
      <c r="C343" s="113"/>
      <c r="D343" s="113"/>
    </row>
    <row r="344" spans="3:4" ht="15.75">
      <c r="C344" s="113"/>
      <c r="D344" s="113"/>
    </row>
    <row r="345" spans="3:4" ht="15.75">
      <c r="C345" s="113"/>
      <c r="D345" s="113"/>
    </row>
    <row r="346" spans="3:4" ht="15.75">
      <c r="C346" s="113"/>
      <c r="D346" s="113"/>
    </row>
    <row r="347" spans="3:4" ht="15.75">
      <c r="C347" s="113"/>
      <c r="D347" s="113"/>
    </row>
    <row r="348" spans="3:4" ht="15.75">
      <c r="C348" s="113"/>
      <c r="D348" s="113"/>
    </row>
    <row r="349" spans="3:4" ht="15.75">
      <c r="C349" s="113"/>
      <c r="D349" s="113"/>
    </row>
    <row r="350" spans="3:4" ht="15.75">
      <c r="C350" s="113"/>
      <c r="D350" s="113"/>
    </row>
    <row r="351" spans="3:4" ht="15.75">
      <c r="C351" s="113"/>
      <c r="D351" s="113"/>
    </row>
    <row r="352" spans="3:4" ht="15.75">
      <c r="C352" s="113"/>
      <c r="D352" s="113"/>
    </row>
    <row r="353" spans="3:4" ht="15.75">
      <c r="C353" s="113"/>
      <c r="D353" s="113"/>
    </row>
    <row r="354" spans="3:4" ht="15.75">
      <c r="C354" s="113"/>
      <c r="D354" s="113"/>
    </row>
    <row r="355" spans="3:4" ht="15.75">
      <c r="C355" s="113"/>
      <c r="D355" s="113"/>
    </row>
    <row r="356" spans="3:4" ht="15.75">
      <c r="C356" s="113"/>
      <c r="D356" s="113"/>
    </row>
    <row r="357" spans="3:4" ht="15.75">
      <c r="C357" s="113"/>
      <c r="D357" s="113"/>
    </row>
    <row r="358" spans="3:4" ht="15.75">
      <c r="C358" s="113"/>
      <c r="D358" s="113"/>
    </row>
    <row r="359" spans="3:4" ht="15.75">
      <c r="C359" s="113"/>
      <c r="D359" s="113"/>
    </row>
    <row r="360" spans="3:4" ht="15.75">
      <c r="C360" s="113"/>
      <c r="D360" s="113"/>
    </row>
    <row r="361" spans="3:4" ht="15.75">
      <c r="C361" s="113"/>
      <c r="D361" s="113"/>
    </row>
    <row r="362" spans="3:4" ht="15.75">
      <c r="C362" s="113"/>
      <c r="D362" s="113"/>
    </row>
    <row r="363" spans="3:4" ht="15.75">
      <c r="C363" s="113"/>
      <c r="D363" s="113"/>
    </row>
    <row r="364" spans="3:4" ht="15.75">
      <c r="C364" s="113"/>
      <c r="D364" s="113"/>
    </row>
    <row r="365" spans="3:4" ht="15.75">
      <c r="C365" s="113"/>
      <c r="D365" s="113"/>
    </row>
    <row r="366" spans="3:4" ht="15.75">
      <c r="C366" s="113"/>
      <c r="D366" s="113"/>
    </row>
    <row r="367" spans="3:4" ht="15.75">
      <c r="C367" s="113"/>
      <c r="D367" s="113"/>
    </row>
    <row r="368" spans="3:4" ht="15.75">
      <c r="C368" s="113"/>
      <c r="D368" s="113"/>
    </row>
    <row r="369" spans="3:4" ht="15.75">
      <c r="C369" s="113"/>
      <c r="D369" s="113"/>
    </row>
    <row r="370" spans="3:4" ht="15.75">
      <c r="C370" s="113"/>
      <c r="D370" s="113"/>
    </row>
    <row r="371" spans="3:4" ht="15.75">
      <c r="C371" s="113"/>
      <c r="D371" s="113"/>
    </row>
    <row r="372" spans="3:4" ht="15.75">
      <c r="C372" s="113"/>
      <c r="D372" s="113"/>
    </row>
    <row r="373" spans="3:4" ht="15.75">
      <c r="C373" s="113"/>
      <c r="D373" s="113"/>
    </row>
    <row r="374" spans="3:4" ht="15.75">
      <c r="C374" s="113"/>
      <c r="D374" s="113"/>
    </row>
    <row r="375" spans="3:4" ht="15.75">
      <c r="C375" s="113"/>
      <c r="D375" s="113"/>
    </row>
    <row r="376" spans="3:4" ht="15.75">
      <c r="C376" s="113"/>
      <c r="D376" s="113"/>
    </row>
    <row r="377" spans="3:4" ht="15.75">
      <c r="C377" s="113"/>
      <c r="D377" s="113"/>
    </row>
    <row r="378" spans="3:4" ht="15.75">
      <c r="C378" s="113"/>
      <c r="D378" s="113"/>
    </row>
    <row r="379" spans="3:4" ht="15.75">
      <c r="C379" s="113"/>
      <c r="D379" s="113"/>
    </row>
    <row r="380" spans="3:4" ht="15.75">
      <c r="C380" s="113"/>
      <c r="D380" s="113"/>
    </row>
    <row r="381" spans="3:4" ht="15.75">
      <c r="C381" s="113"/>
      <c r="D381" s="113"/>
    </row>
    <row r="382" spans="3:4" ht="15.75">
      <c r="C382" s="113"/>
      <c r="D382" s="113"/>
    </row>
    <row r="383" spans="3:4" ht="15.75">
      <c r="C383" s="113"/>
      <c r="D383" s="113"/>
    </row>
    <row r="384" spans="3:4" ht="15.75">
      <c r="C384" s="113"/>
      <c r="D384" s="113"/>
    </row>
    <row r="385" spans="3:4" ht="15.75">
      <c r="C385" s="113"/>
      <c r="D385" s="113"/>
    </row>
    <row r="386" spans="3:4" ht="15.75">
      <c r="C386" s="113"/>
      <c r="D386" s="113"/>
    </row>
    <row r="387" spans="3:4" ht="15.75">
      <c r="C387" s="113"/>
      <c r="D387" s="113"/>
    </row>
    <row r="388" spans="3:4" ht="15.75">
      <c r="C388" s="113"/>
      <c r="D388" s="113"/>
    </row>
    <row r="389" spans="3:4" ht="15.75">
      <c r="C389" s="113"/>
      <c r="D389" s="113"/>
    </row>
    <row r="390" spans="3:4" ht="15.75">
      <c r="C390" s="113"/>
      <c r="D390" s="113"/>
    </row>
    <row r="391" spans="3:4" ht="15.75">
      <c r="C391" s="113"/>
      <c r="D391" s="113"/>
    </row>
    <row r="392" spans="3:4" ht="15.75">
      <c r="C392" s="113"/>
      <c r="D392" s="113"/>
    </row>
    <row r="393" spans="3:4" ht="15.75">
      <c r="C393" s="113"/>
      <c r="D393" s="113"/>
    </row>
    <row r="394" spans="3:4" ht="15.75">
      <c r="C394" s="113"/>
      <c r="D394" s="113"/>
    </row>
    <row r="395" spans="3:4" ht="15.75">
      <c r="C395" s="113"/>
      <c r="D395" s="113"/>
    </row>
    <row r="396" spans="3:4" ht="15.75">
      <c r="C396" s="113"/>
      <c r="D396" s="113"/>
    </row>
    <row r="397" spans="3:4" ht="15.75">
      <c r="C397" s="113"/>
      <c r="D397" s="113"/>
    </row>
    <row r="398" spans="3:4" ht="15.75">
      <c r="C398" s="113"/>
      <c r="D398" s="113"/>
    </row>
    <row r="399" spans="3:4" ht="15.75">
      <c r="C399" s="113"/>
      <c r="D399" s="113"/>
    </row>
    <row r="400" spans="3:4" ht="15.75">
      <c r="C400" s="113"/>
      <c r="D400" s="113"/>
    </row>
    <row r="401" spans="3:4" ht="15.75">
      <c r="C401" s="113"/>
      <c r="D401" s="113"/>
    </row>
    <row r="402" spans="3:4" ht="15.75">
      <c r="C402" s="113"/>
      <c r="D402" s="113"/>
    </row>
    <row r="403" spans="3:4" ht="15.75">
      <c r="C403" s="113"/>
      <c r="D403" s="113"/>
    </row>
    <row r="404" spans="3:4" ht="15.75">
      <c r="C404" s="113"/>
      <c r="D404" s="113"/>
    </row>
    <row r="405" spans="3:4" ht="15.75">
      <c r="C405" s="113"/>
      <c r="D405" s="113"/>
    </row>
    <row r="406" spans="3:4" ht="15.75">
      <c r="C406" s="113"/>
      <c r="D406" s="113"/>
    </row>
    <row r="407" spans="3:4" ht="15.75">
      <c r="C407" s="113"/>
      <c r="D407" s="113"/>
    </row>
    <row r="408" spans="3:4" ht="15.75">
      <c r="C408" s="113"/>
      <c r="D408" s="113"/>
    </row>
    <row r="409" spans="3:4" ht="15.75">
      <c r="C409" s="113"/>
      <c r="D409" s="113"/>
    </row>
    <row r="410" spans="3:4" ht="15.75">
      <c r="C410" s="113"/>
      <c r="D410" s="113"/>
    </row>
    <row r="411" spans="3:4" ht="15.75">
      <c r="C411" s="113"/>
      <c r="D411" s="113"/>
    </row>
    <row r="412" spans="3:4" ht="15.75">
      <c r="C412" s="113"/>
      <c r="D412" s="113"/>
    </row>
    <row r="413" spans="3:4" ht="15.75">
      <c r="C413" s="113"/>
      <c r="D413" s="113"/>
    </row>
    <row r="414" spans="3:4" ht="15.75">
      <c r="C414" s="113"/>
      <c r="D414" s="113"/>
    </row>
    <row r="415" spans="3:4" ht="15.75">
      <c r="C415" s="113"/>
      <c r="D415" s="113"/>
    </row>
    <row r="416" spans="3:4" ht="15.75">
      <c r="C416" s="113"/>
      <c r="D416" s="113"/>
    </row>
    <row r="417" spans="3:4" ht="15.75">
      <c r="C417" s="113"/>
      <c r="D417" s="113"/>
    </row>
    <row r="418" spans="3:4" ht="15.75">
      <c r="C418" s="113"/>
      <c r="D418" s="113"/>
    </row>
    <row r="419" spans="3:4" ht="15.75">
      <c r="C419" s="113"/>
      <c r="D419" s="113"/>
    </row>
    <row r="420" spans="3:4" ht="15.75">
      <c r="C420" s="113"/>
      <c r="D420" s="113"/>
    </row>
    <row r="421" spans="3:4" ht="15.75">
      <c r="C421" s="113"/>
      <c r="D421" s="113"/>
    </row>
    <row r="422" spans="3:4" ht="15.75">
      <c r="C422" s="113"/>
      <c r="D422" s="113"/>
    </row>
    <row r="423" spans="3:4" ht="15.75">
      <c r="C423" s="113"/>
      <c r="D423" s="113"/>
    </row>
    <row r="424" spans="3:4" ht="15.75">
      <c r="C424" s="113"/>
      <c r="D424" s="113"/>
    </row>
    <row r="425" spans="3:4" ht="15.75">
      <c r="C425" s="113"/>
      <c r="D425" s="113"/>
    </row>
    <row r="426" spans="3:4" ht="15.75">
      <c r="C426" s="113"/>
      <c r="D426" s="113"/>
    </row>
    <row r="427" spans="3:4" ht="15.75">
      <c r="C427" s="113"/>
      <c r="D427" s="113"/>
    </row>
    <row r="428" spans="3:4" ht="15.75">
      <c r="C428" s="113"/>
      <c r="D428" s="113"/>
    </row>
    <row r="429" spans="3:4" ht="15.75">
      <c r="C429" s="113"/>
      <c r="D429" s="113"/>
    </row>
    <row r="430" spans="3:4" ht="15.75">
      <c r="C430" s="113"/>
      <c r="D430" s="113"/>
    </row>
    <row r="431" spans="3:4" ht="15.75">
      <c r="C431" s="113"/>
      <c r="D431" s="113"/>
    </row>
    <row r="432" spans="3:4" ht="15.75">
      <c r="C432" s="113"/>
      <c r="D432" s="113"/>
    </row>
    <row r="433" spans="3:4" ht="15.75">
      <c r="C433" s="113"/>
      <c r="D433" s="113"/>
    </row>
    <row r="434" spans="3:4" ht="15.75">
      <c r="C434" s="113"/>
      <c r="D434" s="113"/>
    </row>
    <row r="435" spans="3:4" ht="15.75">
      <c r="C435" s="113"/>
      <c r="D435" s="113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43" bottom="0.39" header="0.24" footer="0.23"/>
  <pageSetup horizontalDpi="600" verticalDpi="600" orientation="portrait" paperSize="9" scale="90" r:id="rId1"/>
  <headerFooter alignWithMargins="0">
    <oddHeader>&amp;R&amp;"Times New Roman CE,Dőlt"4.sz.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35"/>
  <sheetViews>
    <sheetView workbookViewId="0" topLeftCell="A1">
      <pane xSplit="4" topLeftCell="E1" activePane="topRight" state="frozen"/>
      <selection pane="topLeft" activeCell="A39" sqref="A39"/>
      <selection pane="topRight" activeCell="A39" sqref="A39"/>
    </sheetView>
  </sheetViews>
  <sheetFormatPr defaultColWidth="9.33203125" defaultRowHeight="12.75"/>
  <cols>
    <col min="1" max="1" width="46.66015625" style="30" customWidth="1"/>
    <col min="2" max="2" width="17.83203125" style="30" customWidth="1"/>
    <col min="3" max="3" width="18.16015625" style="30" customWidth="1"/>
    <col min="4" max="4" width="18.33203125" style="30" customWidth="1"/>
    <col min="5" max="5" width="11.5" style="30" customWidth="1"/>
    <col min="6" max="6" width="5.33203125" style="30" customWidth="1"/>
    <col min="7" max="16384" width="12" style="30" customWidth="1"/>
  </cols>
  <sheetData>
    <row r="1" spans="1:4" ht="15.75">
      <c r="A1" s="127" t="s">
        <v>44</v>
      </c>
      <c r="B1" s="127"/>
      <c r="C1" s="127"/>
      <c r="D1" s="127"/>
    </row>
    <row r="2" spans="1:6" ht="15.75">
      <c r="A2" s="122" t="s">
        <v>94</v>
      </c>
      <c r="B2" s="122"/>
      <c r="C2" s="122"/>
      <c r="D2" s="122"/>
      <c r="E2" s="1"/>
      <c r="F2" s="1"/>
    </row>
    <row r="3" spans="1:4" ht="15.75">
      <c r="A3" s="128" t="s">
        <v>93</v>
      </c>
      <c r="B3" s="129"/>
      <c r="C3" s="129"/>
      <c r="D3" s="129"/>
    </row>
    <row r="4" spans="1:4" ht="9" customHeight="1">
      <c r="A4" s="31"/>
      <c r="B4" s="31"/>
      <c r="C4" s="31"/>
      <c r="D4" s="32"/>
    </row>
    <row r="5" spans="1:4" ht="21" customHeight="1">
      <c r="A5" s="135" t="s">
        <v>45</v>
      </c>
      <c r="B5" s="130" t="s">
        <v>46</v>
      </c>
      <c r="C5" s="133" t="s">
        <v>47</v>
      </c>
      <c r="D5" s="134"/>
    </row>
    <row r="6" spans="1:4" ht="28.5" customHeight="1">
      <c r="A6" s="136"/>
      <c r="B6" s="131"/>
      <c r="C6" s="130" t="s">
        <v>48</v>
      </c>
      <c r="D6" s="130" t="s">
        <v>49</v>
      </c>
    </row>
    <row r="7" spans="1:4" ht="26.25" customHeight="1">
      <c r="A7" s="137"/>
      <c r="B7" s="132"/>
      <c r="C7" s="132"/>
      <c r="D7" s="132"/>
    </row>
    <row r="8" spans="1:4" ht="24" customHeight="1">
      <c r="A8" s="33" t="s">
        <v>50</v>
      </c>
      <c r="B8" s="33"/>
      <c r="C8" s="33"/>
      <c r="D8" s="33"/>
    </row>
    <row r="9" spans="1:4" ht="15.75">
      <c r="A9" s="34" t="s">
        <v>51</v>
      </c>
      <c r="B9" s="35">
        <f>'[2]heves'!$F44</f>
        <v>8196</v>
      </c>
      <c r="C9" s="36">
        <f>B9/$B$11*100</f>
        <v>53.56862745098039</v>
      </c>
      <c r="D9" s="36">
        <f>'[2]heves'!$F3/'[2]heves'!$F$5*100</f>
        <v>50.914677719022436</v>
      </c>
    </row>
    <row r="10" spans="1:4" s="40" customFormat="1" ht="15.75">
      <c r="A10" s="37" t="s">
        <v>52</v>
      </c>
      <c r="B10" s="38">
        <f>'[2]heves'!$F45</f>
        <v>7104</v>
      </c>
      <c r="C10" s="39">
        <f>B10/$B$11*100</f>
        <v>46.431372549019606</v>
      </c>
      <c r="D10" s="39">
        <f>'[2]heves'!$F4/'[2]heves'!$F$5*100</f>
        <v>49.085322280977564</v>
      </c>
    </row>
    <row r="11" spans="1:4" s="44" customFormat="1" ht="20.25" customHeight="1">
      <c r="A11" s="41" t="s">
        <v>53</v>
      </c>
      <c r="B11" s="42">
        <f>'[2]heves'!$F46</f>
        <v>15300</v>
      </c>
      <c r="C11" s="43">
        <f>B11/$B$11*100</f>
        <v>100</v>
      </c>
      <c r="D11" s="43">
        <f>SUM(D9:D10)</f>
        <v>100</v>
      </c>
    </row>
    <row r="12" spans="1:4" s="40" customFormat="1" ht="24" customHeight="1">
      <c r="A12" s="45" t="s">
        <v>54</v>
      </c>
      <c r="B12" s="38"/>
      <c r="C12" s="39"/>
      <c r="D12" s="39"/>
    </row>
    <row r="13" spans="1:4" ht="15.75">
      <c r="A13" s="34" t="s">
        <v>55</v>
      </c>
      <c r="B13" s="35">
        <f>'[2]heves'!$F48</f>
        <v>5173</v>
      </c>
      <c r="C13" s="36">
        <f aca="true" t="shared" si="0" ref="C13:C18">B13/$B$11*100</f>
        <v>33.81045751633987</v>
      </c>
      <c r="D13" s="36">
        <f>'[2]heves'!$F7/'[2]heves'!$F$5*100</f>
        <v>34.12176647134486</v>
      </c>
    </row>
    <row r="14" spans="1:4" s="40" customFormat="1" ht="15.75">
      <c r="A14" s="37" t="s">
        <v>56</v>
      </c>
      <c r="B14" s="38">
        <f>'[2]heves'!$F49</f>
        <v>3825</v>
      </c>
      <c r="C14" s="39">
        <f t="shared" si="0"/>
        <v>25</v>
      </c>
      <c r="D14" s="39">
        <f>'[2]heves'!$F8/'[2]heves'!$F$5*100</f>
        <v>24.71773617264542</v>
      </c>
    </row>
    <row r="15" spans="1:4" ht="15.75">
      <c r="A15" s="34" t="s">
        <v>57</v>
      </c>
      <c r="B15" s="35">
        <f>'[2]heves'!$F50</f>
        <v>3962</v>
      </c>
      <c r="C15" s="36">
        <f t="shared" si="0"/>
        <v>25.895424836601304</v>
      </c>
      <c r="D15" s="36">
        <f>'[2]heves'!$F9/'[2]heves'!$F$5*100</f>
        <v>25.032156638559382</v>
      </c>
    </row>
    <row r="16" spans="1:4" s="40" customFormat="1" ht="15.75">
      <c r="A16" s="37" t="s">
        <v>58</v>
      </c>
      <c r="B16" s="38">
        <f>'[2]heves'!$F51</f>
        <v>12960</v>
      </c>
      <c r="C16" s="39">
        <f t="shared" si="0"/>
        <v>84.70588235294117</v>
      </c>
      <c r="D16" s="39">
        <f>'[2]heves'!$F10/'[2]heves'!$F$5*100</f>
        <v>83.87165928254966</v>
      </c>
    </row>
    <row r="17" spans="1:4" ht="15.75">
      <c r="A17" s="34" t="s">
        <v>59</v>
      </c>
      <c r="B17" s="35">
        <f>'[2]heves'!$F52</f>
        <v>2340</v>
      </c>
      <c r="C17" s="36">
        <f t="shared" si="0"/>
        <v>15.294117647058824</v>
      </c>
      <c r="D17" s="36">
        <f>'[2]heves'!$F11/'[2]heves'!$F$5*100</f>
        <v>16.128340717450335</v>
      </c>
    </row>
    <row r="18" spans="1:4" s="49" customFormat="1" ht="20.25" customHeight="1">
      <c r="A18" s="46" t="s">
        <v>53</v>
      </c>
      <c r="B18" s="47">
        <f>'[2]heves'!$F53</f>
        <v>15300</v>
      </c>
      <c r="C18" s="48">
        <f t="shared" si="0"/>
        <v>100</v>
      </c>
      <c r="D18" s="48">
        <f>SUM(D16:D17)</f>
        <v>100</v>
      </c>
    </row>
    <row r="19" spans="1:4" ht="24" customHeight="1">
      <c r="A19" s="50" t="s">
        <v>60</v>
      </c>
      <c r="B19" s="35"/>
      <c r="C19" s="36"/>
      <c r="D19" s="36"/>
    </row>
    <row r="20" spans="1:5" s="40" customFormat="1" ht="15.75">
      <c r="A20" s="37" t="s">
        <v>61</v>
      </c>
      <c r="B20" s="38">
        <f>'[2]heves'!$F55</f>
        <v>470</v>
      </c>
      <c r="C20" s="39">
        <f aca="true" t="shared" si="1" ref="C20:C26">B20/$B$11*100</f>
        <v>3.071895424836601</v>
      </c>
      <c r="D20" s="39">
        <f>'[2]heves'!$F14/'[2]heves'!$F$5*100</f>
        <v>3.437187366014006</v>
      </c>
      <c r="E20" s="51"/>
    </row>
    <row r="21" spans="1:4" ht="15.75">
      <c r="A21" s="34" t="s">
        <v>62</v>
      </c>
      <c r="B21" s="35">
        <f>'[2]heves'!$F56</f>
        <v>2086</v>
      </c>
      <c r="C21" s="36">
        <f t="shared" si="1"/>
        <v>13.633986928104575</v>
      </c>
      <c r="D21" s="36">
        <f>'[2]heves'!$F15/'[2]heves'!$F$5*100</f>
        <v>13.913105616692869</v>
      </c>
    </row>
    <row r="22" spans="1:4" s="40" customFormat="1" ht="15.75">
      <c r="A22" s="37" t="s">
        <v>63</v>
      </c>
      <c r="B22" s="38">
        <f>'[2]heves'!$F57</f>
        <v>4564</v>
      </c>
      <c r="C22" s="39">
        <f t="shared" si="1"/>
        <v>29.830065359477125</v>
      </c>
      <c r="D22" s="39">
        <f>'[2]heves'!$F16/'[2]heves'!$F$5*100</f>
        <v>29.58410747463199</v>
      </c>
    </row>
    <row r="23" spans="1:4" ht="15.75">
      <c r="A23" s="34" t="s">
        <v>64</v>
      </c>
      <c r="B23" s="35">
        <f>'[2]heves'!$F58</f>
        <v>3619</v>
      </c>
      <c r="C23" s="36">
        <f t="shared" si="1"/>
        <v>23.653594771241828</v>
      </c>
      <c r="D23" s="36">
        <f>'[2]heves'!$F17/'[2]heves'!$F$5*100</f>
        <v>23.452908389309705</v>
      </c>
    </row>
    <row r="24" spans="1:4" s="40" customFormat="1" ht="15.75">
      <c r="A24" s="37" t="s">
        <v>65</v>
      </c>
      <c r="B24" s="38">
        <f>'[2]heves'!$F59</f>
        <v>3477</v>
      </c>
      <c r="C24" s="39">
        <f t="shared" si="1"/>
        <v>22.725490196078432</v>
      </c>
      <c r="D24" s="39">
        <f>'[2]heves'!$F18/'[2]heves'!$F$5*100</f>
        <v>22.90981849364013</v>
      </c>
    </row>
    <row r="25" spans="1:4" ht="15.75">
      <c r="A25" s="34" t="s">
        <v>66</v>
      </c>
      <c r="B25" s="35">
        <f>'[2]heves'!$F60</f>
        <v>1084</v>
      </c>
      <c r="C25" s="36">
        <f t="shared" si="1"/>
        <v>7.0849673202614385</v>
      </c>
      <c r="D25" s="36">
        <f>'[2]heves'!$F19/'[2]heves'!$F$5*100</f>
        <v>6.702872659711305</v>
      </c>
    </row>
    <row r="26" spans="1:4" s="49" customFormat="1" ht="22.5" customHeight="1">
      <c r="A26" s="46" t="s">
        <v>53</v>
      </c>
      <c r="B26" s="47">
        <f>'[2]heves'!$F61</f>
        <v>15300</v>
      </c>
      <c r="C26" s="48">
        <f t="shared" si="1"/>
        <v>100</v>
      </c>
      <c r="D26" s="48">
        <f>SUM(D20:D25)</f>
        <v>100.00000000000001</v>
      </c>
    </row>
    <row r="27" spans="1:4" ht="23.25" customHeight="1">
      <c r="A27" s="50" t="s">
        <v>97</v>
      </c>
      <c r="B27" s="35"/>
      <c r="C27" s="36"/>
      <c r="D27" s="36">
        <f>'[2]heves'!$F21/'[2]heves'!$F$5*100</f>
        <v>0</v>
      </c>
    </row>
    <row r="28" spans="1:4" s="40" customFormat="1" ht="15.75">
      <c r="A28" s="37" t="s">
        <v>67</v>
      </c>
      <c r="B28" s="38">
        <f>'[2]heves'!$F63</f>
        <v>1555</v>
      </c>
      <c r="C28" s="39">
        <f aca="true" t="shared" si="2" ref="C28:C34">B28/$B$11*100</f>
        <v>10.163398692810457</v>
      </c>
      <c r="D28" s="39">
        <f>'[2]heves'!$F22/'[2]heves'!$F$5*100</f>
        <v>10.297270258682293</v>
      </c>
    </row>
    <row r="29" spans="1:4" ht="15.75">
      <c r="A29" s="34" t="s">
        <v>68</v>
      </c>
      <c r="B29" s="35">
        <f>'[2]heves'!$F64</f>
        <v>5536</v>
      </c>
      <c r="C29" s="36">
        <f t="shared" si="2"/>
        <v>36.18300653594771</v>
      </c>
      <c r="D29" s="36">
        <f>'[2]heves'!$F23/'[2]heves'!$F$5*100</f>
        <v>34.78633700157211</v>
      </c>
    </row>
    <row r="30" spans="1:4" s="40" customFormat="1" ht="15.75">
      <c r="A30" s="37" t="s">
        <v>69</v>
      </c>
      <c r="B30" s="38">
        <f>'[2]heves'!$F65</f>
        <v>4609</v>
      </c>
      <c r="C30" s="39">
        <f t="shared" si="2"/>
        <v>30.124183006535947</v>
      </c>
      <c r="D30" s="39">
        <f>'[2]heves'!$F24/'[2]heves'!$F$5*100</f>
        <v>30.72030870373017</v>
      </c>
    </row>
    <row r="31" spans="1:4" ht="15.75">
      <c r="A31" s="34" t="s">
        <v>70</v>
      </c>
      <c r="B31" s="35">
        <f>'[2]heves'!$F66</f>
        <v>1988</v>
      </c>
      <c r="C31" s="36">
        <f t="shared" si="2"/>
        <v>12.993464052287582</v>
      </c>
      <c r="D31" s="36">
        <f>'[2]heves'!$F25/'[2]heves'!$F$5*100</f>
        <v>13.470058596541376</v>
      </c>
    </row>
    <row r="32" spans="1:4" s="40" customFormat="1" ht="15.75">
      <c r="A32" s="37" t="s">
        <v>71</v>
      </c>
      <c r="B32" s="38">
        <f>'[2]heves'!$F67</f>
        <v>1006</v>
      </c>
      <c r="C32" s="39">
        <f t="shared" si="2"/>
        <v>6.57516339869281</v>
      </c>
      <c r="D32" s="39">
        <f>'[2]heves'!$F26/'[2]heves'!$F$5*100</f>
        <v>6.710018579391168</v>
      </c>
    </row>
    <row r="33" spans="1:4" ht="15.75">
      <c r="A33" s="34" t="s">
        <v>72</v>
      </c>
      <c r="B33" s="35">
        <f>'[2]heves'!$F68</f>
        <v>606</v>
      </c>
      <c r="C33" s="36">
        <f t="shared" si="2"/>
        <v>3.96078431372549</v>
      </c>
      <c r="D33" s="36">
        <f>'[2]heves'!$F27/'[2]heves'!$F$5*100</f>
        <v>4.016006860082893</v>
      </c>
    </row>
    <row r="34" spans="1:4" s="49" customFormat="1" ht="21" customHeight="1">
      <c r="A34" s="46" t="s">
        <v>53</v>
      </c>
      <c r="B34" s="47">
        <f>'[2]heves'!$F69</f>
        <v>15300</v>
      </c>
      <c r="C34" s="48">
        <f t="shared" si="2"/>
        <v>100</v>
      </c>
      <c r="D34" s="48">
        <f>SUM(D27:D33)</f>
        <v>100.00000000000001</v>
      </c>
    </row>
    <row r="35" spans="1:4" ht="25.5" customHeight="1">
      <c r="A35" s="50" t="s">
        <v>73</v>
      </c>
      <c r="B35" s="35"/>
      <c r="C35" s="36"/>
      <c r="D35" s="36"/>
    </row>
    <row r="36" spans="1:4" s="40" customFormat="1" ht="15.75">
      <c r="A36" s="37" t="s">
        <v>74</v>
      </c>
      <c r="B36" s="38">
        <f>'[2]heves'!$F71</f>
        <v>173</v>
      </c>
      <c r="C36" s="39">
        <f aca="true" t="shared" si="3" ref="C36:C47">B36/$B$11*100</f>
        <v>1.130718954248366</v>
      </c>
      <c r="D36" s="39">
        <f>'[2]heves'!$F30/'[2]heves'!$F$5*100</f>
        <v>1.3362869801343433</v>
      </c>
    </row>
    <row r="37" spans="1:4" ht="15.75">
      <c r="A37" s="34" t="s">
        <v>75</v>
      </c>
      <c r="B37" s="35">
        <f>'[2]heves'!$F72</f>
        <v>781</v>
      </c>
      <c r="C37" s="36">
        <f t="shared" si="3"/>
        <v>5.104575163398692</v>
      </c>
      <c r="D37" s="36">
        <f>'[2]heves'!$F31/'[2]heves'!$F$5*100</f>
        <v>5.959697013005574</v>
      </c>
    </row>
    <row r="38" spans="1:4" s="40" customFormat="1" ht="15.75">
      <c r="A38" s="37" t="s">
        <v>76</v>
      </c>
      <c r="B38" s="38">
        <f>'[2]heves'!$F73</f>
        <v>734</v>
      </c>
      <c r="C38" s="39">
        <f t="shared" si="3"/>
        <v>4.7973856209150325</v>
      </c>
      <c r="D38" s="39">
        <f>'[2]heves'!$F32/'[2]heves'!$F$5*100</f>
        <v>6.424181792196655</v>
      </c>
    </row>
    <row r="39" spans="1:4" ht="15.75">
      <c r="A39" s="34" t="s">
        <v>77</v>
      </c>
      <c r="B39" s="35">
        <f>'[2]heves'!$F74</f>
        <v>1043</v>
      </c>
      <c r="C39" s="36">
        <f t="shared" si="3"/>
        <v>6.816993464052287</v>
      </c>
      <c r="D39" s="36">
        <f>'[2]heves'!$F33/'[2]heves'!$F$5*100</f>
        <v>6.266971559239674</v>
      </c>
    </row>
    <row r="40" spans="1:4" s="40" customFormat="1" ht="15.75">
      <c r="A40" s="37" t="s">
        <v>78</v>
      </c>
      <c r="B40" s="38">
        <f>'[2]heves'!$F75</f>
        <v>12569</v>
      </c>
      <c r="C40" s="39">
        <f t="shared" si="3"/>
        <v>82.15032679738562</v>
      </c>
      <c r="D40" s="39">
        <f>'[2]heves'!$F34/'[2]heves'!$F$5*100</f>
        <v>80.01286265542376</v>
      </c>
    </row>
    <row r="41" spans="1:4" s="44" customFormat="1" ht="23.25" customHeight="1">
      <c r="A41" s="41" t="s">
        <v>53</v>
      </c>
      <c r="B41" s="42">
        <f>'[2]heves'!$F76</f>
        <v>15300</v>
      </c>
      <c r="C41" s="43">
        <f t="shared" si="3"/>
        <v>100</v>
      </c>
      <c r="D41" s="43">
        <f>SUM(D36:D40)</f>
        <v>100</v>
      </c>
    </row>
    <row r="42" spans="1:4" ht="15.75">
      <c r="A42" s="52" t="s">
        <v>74</v>
      </c>
      <c r="B42" s="38">
        <f>'[2]heves'!$F77</f>
        <v>1395</v>
      </c>
      <c r="C42" s="39">
        <f t="shared" si="3"/>
        <v>9.117647058823529</v>
      </c>
      <c r="D42" s="39">
        <f>'[2]heves'!$F36/'[2]heves'!$F$5*100</f>
        <v>10.068600828926682</v>
      </c>
    </row>
    <row r="43" spans="1:4" ht="15.75">
      <c r="A43" s="34" t="s">
        <v>79</v>
      </c>
      <c r="B43" s="35">
        <f>'[2]heves'!$F78</f>
        <v>6049</v>
      </c>
      <c r="C43" s="36">
        <f t="shared" si="3"/>
        <v>39.5359477124183</v>
      </c>
      <c r="D43" s="36">
        <f>'[2]heves'!$F37/'[2]heves'!$F$5*100</f>
        <v>39.409747034443335</v>
      </c>
    </row>
    <row r="44" spans="1:4" ht="15.75">
      <c r="A44" s="52" t="s">
        <v>80</v>
      </c>
      <c r="B44" s="38">
        <f>'[2]heves'!$F79</f>
        <v>3713</v>
      </c>
      <c r="C44" s="39">
        <f t="shared" si="3"/>
        <v>24.26797385620915</v>
      </c>
      <c r="D44" s="39">
        <f>'[2]heves'!$F38/'[2]heves'!$F$5*100</f>
        <v>25.189366871516366</v>
      </c>
    </row>
    <row r="45" spans="1:4" ht="15.75">
      <c r="A45" s="34" t="s">
        <v>81</v>
      </c>
      <c r="B45" s="35">
        <f>'[2]heves'!$F80</f>
        <v>2476</v>
      </c>
      <c r="C45" s="36">
        <f t="shared" si="3"/>
        <v>16.183006535947715</v>
      </c>
      <c r="D45" s="36">
        <f>'[2]heves'!$F39/'[2]heves'!$F$5*100</f>
        <v>15.035015006431326</v>
      </c>
    </row>
    <row r="46" spans="1:4" s="40" customFormat="1" ht="15.75">
      <c r="A46" s="37" t="s">
        <v>82</v>
      </c>
      <c r="B46" s="38">
        <f>'[2]heves'!$F81</f>
        <v>1667</v>
      </c>
      <c r="C46" s="39">
        <f t="shared" si="3"/>
        <v>10.895424836601308</v>
      </c>
      <c r="D46" s="39">
        <f>'[2]heves'!$F40/'[2]heves'!$F$5*100</f>
        <v>10.297270258682293</v>
      </c>
    </row>
    <row r="47" spans="1:4" s="44" customFormat="1" ht="22.5" customHeight="1">
      <c r="A47" s="53" t="s">
        <v>53</v>
      </c>
      <c r="B47" s="54">
        <f>'[2]heves'!$F82</f>
        <v>15300</v>
      </c>
      <c r="C47" s="55">
        <f t="shared" si="3"/>
        <v>100</v>
      </c>
      <c r="D47" s="55">
        <f>SUM(D42:D46)</f>
        <v>100</v>
      </c>
    </row>
    <row r="48" spans="3:4" ht="15.75">
      <c r="C48" s="56"/>
      <c r="D48" s="56"/>
    </row>
    <row r="49" spans="3:4" ht="15.75">
      <c r="C49" s="56"/>
      <c r="D49" s="56"/>
    </row>
    <row r="50" spans="3:4" ht="15.75">
      <c r="C50" s="56"/>
      <c r="D50" s="56"/>
    </row>
    <row r="51" spans="3:4" ht="15.75">
      <c r="C51" s="56"/>
      <c r="D51" s="56"/>
    </row>
    <row r="52" spans="3:4" ht="15.75">
      <c r="C52" s="56"/>
      <c r="D52" s="56"/>
    </row>
    <row r="53" spans="3:4" ht="15.75">
      <c r="C53" s="56"/>
      <c r="D53" s="56"/>
    </row>
    <row r="54" spans="3:4" ht="15.75">
      <c r="C54" s="56"/>
      <c r="D54" s="56"/>
    </row>
    <row r="55" spans="3:4" ht="15.75">
      <c r="C55" s="56"/>
      <c r="D55" s="56"/>
    </row>
    <row r="56" spans="3:4" ht="15.75">
      <c r="C56" s="56"/>
      <c r="D56" s="56"/>
    </row>
    <row r="57" spans="3:4" ht="15.75">
      <c r="C57" s="56"/>
      <c r="D57" s="56"/>
    </row>
    <row r="58" spans="3:4" ht="15.75">
      <c r="C58" s="56"/>
      <c r="D58" s="56"/>
    </row>
    <row r="59" spans="3:4" ht="15.75">
      <c r="C59" s="56"/>
      <c r="D59" s="56"/>
    </row>
    <row r="60" spans="3:4" ht="15.75">
      <c r="C60" s="56"/>
      <c r="D60" s="56"/>
    </row>
    <row r="61" spans="3:4" ht="15.75">
      <c r="C61" s="56"/>
      <c r="D61" s="56"/>
    </row>
    <row r="62" spans="3:4" ht="15.75">
      <c r="C62" s="56"/>
      <c r="D62" s="56"/>
    </row>
    <row r="63" spans="3:4" ht="15.75">
      <c r="C63" s="56"/>
      <c r="D63" s="56"/>
    </row>
    <row r="64" spans="3:4" ht="15.75">
      <c r="C64" s="56"/>
      <c r="D64" s="56"/>
    </row>
    <row r="65" spans="3:4" ht="15.75">
      <c r="C65" s="56"/>
      <c r="D65" s="56"/>
    </row>
    <row r="66" spans="3:4" ht="15.75">
      <c r="C66" s="56"/>
      <c r="D66" s="56"/>
    </row>
    <row r="67" spans="3:4" ht="15.75">
      <c r="C67" s="56"/>
      <c r="D67" s="56"/>
    </row>
    <row r="68" spans="3:4" ht="15.75">
      <c r="C68" s="56"/>
      <c r="D68" s="56"/>
    </row>
    <row r="69" spans="3:4" ht="15.75">
      <c r="C69" s="56"/>
      <c r="D69" s="56"/>
    </row>
    <row r="70" spans="3:4" ht="15.75">
      <c r="C70" s="56"/>
      <c r="D70" s="56"/>
    </row>
    <row r="71" spans="3:4" ht="15.75">
      <c r="C71" s="56"/>
      <c r="D71" s="56"/>
    </row>
    <row r="72" spans="3:4" ht="15.75">
      <c r="C72" s="56"/>
      <c r="D72" s="56"/>
    </row>
    <row r="73" spans="3:4" ht="15.75">
      <c r="C73" s="56"/>
      <c r="D73" s="56"/>
    </row>
    <row r="74" spans="3:4" ht="15.75">
      <c r="C74" s="56"/>
      <c r="D74" s="56"/>
    </row>
    <row r="75" spans="3:4" ht="15.75">
      <c r="C75" s="56"/>
      <c r="D75" s="56"/>
    </row>
    <row r="76" spans="3:4" ht="15.75">
      <c r="C76" s="56"/>
      <c r="D76" s="56"/>
    </row>
    <row r="77" spans="3:4" ht="15.75">
      <c r="C77" s="56"/>
      <c r="D77" s="56"/>
    </row>
    <row r="78" spans="3:4" ht="15.75">
      <c r="C78" s="56"/>
      <c r="D78" s="56"/>
    </row>
    <row r="79" spans="3:4" ht="15.75">
      <c r="C79" s="56"/>
      <c r="D79" s="56"/>
    </row>
    <row r="80" spans="3:4" ht="15.75">
      <c r="C80" s="56"/>
      <c r="D80" s="56"/>
    </row>
    <row r="81" spans="3:4" ht="15.75">
      <c r="C81" s="56"/>
      <c r="D81" s="56"/>
    </row>
    <row r="82" spans="3:4" ht="15.75">
      <c r="C82" s="56"/>
      <c r="D82" s="56"/>
    </row>
    <row r="83" spans="3:4" ht="15.75">
      <c r="C83" s="56"/>
      <c r="D83" s="56"/>
    </row>
    <row r="84" spans="3:4" ht="15.75">
      <c r="C84" s="56"/>
      <c r="D84" s="56"/>
    </row>
    <row r="85" spans="3:4" ht="15.75">
      <c r="C85" s="56"/>
      <c r="D85" s="56"/>
    </row>
    <row r="86" spans="3:4" ht="15.75">
      <c r="C86" s="56"/>
      <c r="D86" s="56"/>
    </row>
    <row r="87" spans="3:4" ht="15.75">
      <c r="C87" s="56"/>
      <c r="D87" s="56"/>
    </row>
    <row r="88" spans="3:4" ht="15.75">
      <c r="C88" s="56"/>
      <c r="D88" s="56"/>
    </row>
    <row r="89" spans="3:4" ht="15.75">
      <c r="C89" s="56"/>
      <c r="D89" s="56"/>
    </row>
    <row r="90" spans="3:4" ht="15.75">
      <c r="C90" s="56"/>
      <c r="D90" s="56"/>
    </row>
    <row r="91" spans="3:4" ht="15.75">
      <c r="C91" s="56"/>
      <c r="D91" s="56"/>
    </row>
    <row r="92" spans="3:4" ht="15.75">
      <c r="C92" s="56"/>
      <c r="D92" s="56"/>
    </row>
    <row r="93" spans="3:4" ht="15.75">
      <c r="C93" s="56"/>
      <c r="D93" s="56"/>
    </row>
    <row r="94" spans="3:4" ht="15.75">
      <c r="C94" s="56"/>
      <c r="D94" s="56"/>
    </row>
    <row r="95" spans="3:4" ht="15.75">
      <c r="C95" s="56"/>
      <c r="D95" s="56"/>
    </row>
    <row r="96" spans="3:4" ht="15.75">
      <c r="C96" s="56"/>
      <c r="D96" s="56"/>
    </row>
    <row r="97" spans="3:4" ht="15.75">
      <c r="C97" s="56"/>
      <c r="D97" s="56"/>
    </row>
    <row r="98" spans="3:4" ht="15.75">
      <c r="C98" s="56"/>
      <c r="D98" s="56"/>
    </row>
    <row r="99" spans="3:4" ht="15.75">
      <c r="C99" s="56"/>
      <c r="D99" s="56"/>
    </row>
    <row r="100" spans="3:4" ht="15.75">
      <c r="C100" s="56"/>
      <c r="D100" s="56"/>
    </row>
    <row r="101" spans="3:4" ht="15.75">
      <c r="C101" s="56"/>
      <c r="D101" s="56"/>
    </row>
    <row r="102" spans="3:4" ht="15.75">
      <c r="C102" s="56"/>
      <c r="D102" s="56"/>
    </row>
    <row r="103" spans="3:4" ht="15.75">
      <c r="C103" s="56"/>
      <c r="D103" s="56"/>
    </row>
    <row r="104" spans="3:4" ht="15.75">
      <c r="C104" s="56"/>
      <c r="D104" s="56"/>
    </row>
    <row r="105" spans="3:4" ht="15.75">
      <c r="C105" s="56"/>
      <c r="D105" s="56"/>
    </row>
    <row r="106" spans="3:4" ht="15.75">
      <c r="C106" s="56"/>
      <c r="D106" s="56"/>
    </row>
    <row r="107" spans="3:4" ht="15.75">
      <c r="C107" s="56"/>
      <c r="D107" s="56"/>
    </row>
    <row r="108" spans="3:4" ht="15.75">
      <c r="C108" s="56"/>
      <c r="D108" s="56"/>
    </row>
    <row r="109" spans="3:4" ht="15.75">
      <c r="C109" s="56"/>
      <c r="D109" s="56"/>
    </row>
    <row r="110" spans="3:4" ht="15.75">
      <c r="C110" s="56"/>
      <c r="D110" s="56"/>
    </row>
    <row r="111" spans="3:4" ht="15.75">
      <c r="C111" s="56"/>
      <c r="D111" s="56"/>
    </row>
    <row r="112" spans="3:4" ht="15.75">
      <c r="C112" s="56"/>
      <c r="D112" s="56"/>
    </row>
    <row r="113" spans="3:4" ht="15.75">
      <c r="C113" s="56"/>
      <c r="D113" s="56"/>
    </row>
    <row r="114" spans="3:4" ht="15.75">
      <c r="C114" s="56"/>
      <c r="D114" s="56"/>
    </row>
    <row r="115" spans="3:4" ht="15.75">
      <c r="C115" s="56"/>
      <c r="D115" s="56"/>
    </row>
    <row r="116" spans="3:4" ht="15.75">
      <c r="C116" s="56"/>
      <c r="D116" s="56"/>
    </row>
    <row r="117" spans="3:4" ht="15.75">
      <c r="C117" s="56"/>
      <c r="D117" s="56"/>
    </row>
    <row r="118" spans="3:4" ht="15.75">
      <c r="C118" s="56"/>
      <c r="D118" s="56"/>
    </row>
    <row r="119" spans="3:4" ht="15.75">
      <c r="C119" s="56"/>
      <c r="D119" s="56"/>
    </row>
    <row r="120" spans="3:4" ht="15.75">
      <c r="C120" s="56"/>
      <c r="D120" s="56"/>
    </row>
    <row r="121" spans="3:4" ht="15.75">
      <c r="C121" s="56"/>
      <c r="D121" s="56"/>
    </row>
    <row r="122" spans="3:4" ht="15.75">
      <c r="C122" s="56"/>
      <c r="D122" s="56"/>
    </row>
    <row r="123" spans="3:4" ht="15.75">
      <c r="C123" s="56"/>
      <c r="D123" s="56"/>
    </row>
    <row r="124" spans="3:4" ht="15.75">
      <c r="C124" s="56"/>
      <c r="D124" s="56"/>
    </row>
    <row r="125" spans="3:4" ht="15.75">
      <c r="C125" s="56"/>
      <c r="D125" s="56"/>
    </row>
    <row r="126" spans="3:4" ht="15.75">
      <c r="C126" s="56"/>
      <c r="D126" s="56"/>
    </row>
    <row r="127" spans="3:4" ht="15.75">
      <c r="C127" s="56"/>
      <c r="D127" s="56"/>
    </row>
    <row r="128" spans="3:4" ht="15.75">
      <c r="C128" s="56"/>
      <c r="D128" s="56"/>
    </row>
    <row r="129" spans="3:4" ht="15.75">
      <c r="C129" s="56"/>
      <c r="D129" s="56"/>
    </row>
    <row r="130" spans="3:4" ht="15.75">
      <c r="C130" s="56"/>
      <c r="D130" s="56"/>
    </row>
    <row r="131" spans="3:4" ht="15.75">
      <c r="C131" s="56"/>
      <c r="D131" s="56"/>
    </row>
    <row r="132" spans="3:4" ht="15.75">
      <c r="C132" s="56"/>
      <c r="D132" s="56"/>
    </row>
    <row r="133" spans="3:4" ht="15.75">
      <c r="C133" s="56"/>
      <c r="D133" s="56"/>
    </row>
    <row r="134" spans="3:4" ht="15.75">
      <c r="C134" s="56"/>
      <c r="D134" s="56"/>
    </row>
    <row r="135" spans="3:4" ht="15.75">
      <c r="C135" s="56"/>
      <c r="D135" s="56"/>
    </row>
    <row r="136" spans="3:4" ht="15.75">
      <c r="C136" s="56"/>
      <c r="D136" s="56"/>
    </row>
    <row r="137" spans="3:4" ht="15.75">
      <c r="C137" s="56"/>
      <c r="D137" s="56"/>
    </row>
    <row r="138" spans="3:4" ht="15.75">
      <c r="C138" s="56"/>
      <c r="D138" s="56"/>
    </row>
    <row r="139" spans="3:4" ht="15.75">
      <c r="C139" s="56"/>
      <c r="D139" s="56"/>
    </row>
    <row r="140" spans="3:4" ht="15.75">
      <c r="C140" s="56"/>
      <c r="D140" s="56"/>
    </row>
    <row r="141" spans="3:4" ht="15.75">
      <c r="C141" s="56"/>
      <c r="D141" s="56"/>
    </row>
    <row r="142" spans="3:4" ht="15.75">
      <c r="C142" s="56"/>
      <c r="D142" s="56"/>
    </row>
    <row r="143" spans="3:4" ht="15.75">
      <c r="C143" s="56"/>
      <c r="D143" s="56"/>
    </row>
    <row r="144" spans="3:4" ht="15.75">
      <c r="C144" s="56"/>
      <c r="D144" s="56"/>
    </row>
    <row r="145" spans="3:4" ht="15.75">
      <c r="C145" s="56"/>
      <c r="D145" s="56"/>
    </row>
    <row r="146" spans="3:4" ht="15.75">
      <c r="C146" s="56"/>
      <c r="D146" s="56"/>
    </row>
    <row r="147" spans="3:4" ht="15.75">
      <c r="C147" s="56"/>
      <c r="D147" s="56"/>
    </row>
    <row r="148" spans="3:4" ht="15.75">
      <c r="C148" s="56"/>
      <c r="D148" s="56"/>
    </row>
    <row r="149" spans="3:4" ht="15.75">
      <c r="C149" s="56"/>
      <c r="D149" s="56"/>
    </row>
    <row r="150" spans="3:4" ht="15.75">
      <c r="C150" s="56"/>
      <c r="D150" s="56"/>
    </row>
    <row r="151" spans="3:4" ht="15.75">
      <c r="C151" s="56"/>
      <c r="D151" s="56"/>
    </row>
    <row r="152" spans="3:4" ht="15.75">
      <c r="C152" s="56"/>
      <c r="D152" s="56"/>
    </row>
    <row r="153" spans="3:4" ht="15.75">
      <c r="C153" s="56"/>
      <c r="D153" s="56"/>
    </row>
    <row r="154" spans="3:4" ht="15.75">
      <c r="C154" s="56"/>
      <c r="D154" s="56"/>
    </row>
    <row r="155" spans="3:4" ht="15.75">
      <c r="C155" s="56"/>
      <c r="D155" s="56"/>
    </row>
    <row r="156" spans="3:4" ht="15.75">
      <c r="C156" s="56"/>
      <c r="D156" s="56"/>
    </row>
    <row r="157" spans="3:4" ht="15.75">
      <c r="C157" s="56"/>
      <c r="D157" s="56"/>
    </row>
    <row r="158" spans="3:4" ht="15.75">
      <c r="C158" s="56"/>
      <c r="D158" s="56"/>
    </row>
    <row r="159" spans="3:4" ht="15.75">
      <c r="C159" s="56"/>
      <c r="D159" s="56"/>
    </row>
    <row r="160" spans="3:4" ht="15.75">
      <c r="C160" s="56"/>
      <c r="D160" s="56"/>
    </row>
    <row r="161" spans="3:4" ht="15.75">
      <c r="C161" s="56"/>
      <c r="D161" s="56"/>
    </row>
    <row r="162" spans="3:4" ht="15.75">
      <c r="C162" s="56"/>
      <c r="D162" s="56"/>
    </row>
    <row r="163" spans="3:4" ht="15.75">
      <c r="C163" s="56"/>
      <c r="D163" s="56"/>
    </row>
    <row r="164" spans="3:4" ht="15.75">
      <c r="C164" s="56"/>
      <c r="D164" s="56"/>
    </row>
    <row r="165" spans="3:4" ht="15.75">
      <c r="C165" s="56"/>
      <c r="D165" s="56"/>
    </row>
    <row r="166" spans="3:4" ht="15.75">
      <c r="C166" s="56"/>
      <c r="D166" s="56"/>
    </row>
    <row r="167" spans="3:4" ht="15.75">
      <c r="C167" s="56"/>
      <c r="D167" s="56"/>
    </row>
    <row r="168" spans="3:4" ht="15.75">
      <c r="C168" s="56"/>
      <c r="D168" s="56"/>
    </row>
    <row r="169" spans="3:4" ht="15.75">
      <c r="C169" s="56"/>
      <c r="D169" s="56"/>
    </row>
    <row r="170" spans="3:4" ht="15.75">
      <c r="C170" s="56"/>
      <c r="D170" s="56"/>
    </row>
    <row r="171" spans="3:4" ht="15.75">
      <c r="C171" s="56"/>
      <c r="D171" s="56"/>
    </row>
    <row r="172" spans="3:4" ht="15.75">
      <c r="C172" s="56"/>
      <c r="D172" s="56"/>
    </row>
    <row r="173" spans="3:4" ht="15.75">
      <c r="C173" s="56"/>
      <c r="D173" s="56"/>
    </row>
    <row r="174" spans="3:4" ht="15.75">
      <c r="C174" s="56"/>
      <c r="D174" s="56"/>
    </row>
    <row r="175" spans="3:4" ht="15.75">
      <c r="C175" s="56"/>
      <c r="D175" s="56"/>
    </row>
    <row r="176" spans="3:4" ht="15.75">
      <c r="C176" s="56"/>
      <c r="D176" s="56"/>
    </row>
    <row r="177" spans="3:4" ht="15.75">
      <c r="C177" s="56"/>
      <c r="D177" s="56"/>
    </row>
    <row r="178" spans="3:4" ht="15.75">
      <c r="C178" s="56"/>
      <c r="D178" s="56"/>
    </row>
    <row r="179" spans="3:4" ht="15.75">
      <c r="C179" s="56"/>
      <c r="D179" s="56"/>
    </row>
    <row r="180" spans="3:4" ht="15.75">
      <c r="C180" s="56"/>
      <c r="D180" s="56"/>
    </row>
    <row r="181" spans="3:4" ht="15.75">
      <c r="C181" s="56"/>
      <c r="D181" s="56"/>
    </row>
    <row r="182" spans="3:4" ht="15.75">
      <c r="C182" s="56"/>
      <c r="D182" s="56"/>
    </row>
    <row r="183" spans="3:4" ht="15.75">
      <c r="C183" s="56"/>
      <c r="D183" s="56"/>
    </row>
    <row r="184" spans="3:4" ht="15.75">
      <c r="C184" s="56"/>
      <c r="D184" s="56"/>
    </row>
    <row r="185" spans="3:4" ht="15.75">
      <c r="C185" s="56"/>
      <c r="D185" s="56"/>
    </row>
    <row r="186" spans="3:4" ht="15.75">
      <c r="C186" s="56"/>
      <c r="D186" s="56"/>
    </row>
    <row r="187" spans="3:4" ht="15.75">
      <c r="C187" s="56"/>
      <c r="D187" s="56"/>
    </row>
    <row r="188" spans="3:4" ht="15.75">
      <c r="C188" s="56"/>
      <c r="D188" s="56"/>
    </row>
    <row r="189" spans="3:4" ht="15.75">
      <c r="C189" s="56"/>
      <c r="D189" s="56"/>
    </row>
    <row r="190" spans="3:4" ht="15.75">
      <c r="C190" s="56"/>
      <c r="D190" s="56"/>
    </row>
    <row r="191" spans="3:4" ht="15.75">
      <c r="C191" s="56"/>
      <c r="D191" s="56"/>
    </row>
    <row r="192" spans="3:4" ht="15.75">
      <c r="C192" s="56"/>
      <c r="D192" s="56"/>
    </row>
    <row r="193" spans="3:4" ht="15.75">
      <c r="C193" s="56"/>
      <c r="D193" s="56"/>
    </row>
    <row r="194" spans="3:4" ht="15.75">
      <c r="C194" s="56"/>
      <c r="D194" s="56"/>
    </row>
    <row r="195" spans="3:4" ht="15.75">
      <c r="C195" s="56"/>
      <c r="D195" s="56"/>
    </row>
    <row r="196" spans="3:4" ht="15.75">
      <c r="C196" s="56"/>
      <c r="D196" s="56"/>
    </row>
    <row r="197" spans="3:4" ht="15.75">
      <c r="C197" s="56"/>
      <c r="D197" s="56"/>
    </row>
    <row r="198" spans="3:4" ht="15.75">
      <c r="C198" s="56"/>
      <c r="D198" s="56"/>
    </row>
    <row r="199" spans="3:4" ht="15.75">
      <c r="C199" s="56"/>
      <c r="D199" s="56"/>
    </row>
    <row r="200" spans="3:4" ht="15.75">
      <c r="C200" s="56"/>
      <c r="D200" s="56"/>
    </row>
    <row r="201" spans="3:4" ht="15.75">
      <c r="C201" s="56"/>
      <c r="D201" s="56"/>
    </row>
    <row r="202" spans="3:4" ht="15.75">
      <c r="C202" s="56"/>
      <c r="D202" s="56"/>
    </row>
    <row r="203" spans="3:4" ht="15.75">
      <c r="C203" s="56"/>
      <c r="D203" s="56"/>
    </row>
    <row r="204" spans="3:4" ht="15.75">
      <c r="C204" s="56"/>
      <c r="D204" s="56"/>
    </row>
    <row r="205" spans="3:4" ht="15.75">
      <c r="C205" s="56"/>
      <c r="D205" s="56"/>
    </row>
    <row r="206" spans="3:4" ht="15.75">
      <c r="C206" s="56"/>
      <c r="D206" s="56"/>
    </row>
    <row r="207" spans="3:4" ht="15.75">
      <c r="C207" s="56"/>
      <c r="D207" s="56"/>
    </row>
    <row r="208" spans="3:4" ht="15.75">
      <c r="C208" s="56"/>
      <c r="D208" s="56"/>
    </row>
    <row r="209" spans="3:4" ht="15.75">
      <c r="C209" s="56"/>
      <c r="D209" s="56"/>
    </row>
    <row r="210" spans="3:4" ht="15.75">
      <c r="C210" s="56"/>
      <c r="D210" s="56"/>
    </row>
    <row r="211" spans="3:4" ht="15.75">
      <c r="C211" s="56"/>
      <c r="D211" s="56"/>
    </row>
    <row r="212" spans="3:4" ht="15.75">
      <c r="C212" s="56"/>
      <c r="D212" s="56"/>
    </row>
    <row r="213" spans="3:4" ht="15.75">
      <c r="C213" s="56"/>
      <c r="D213" s="56"/>
    </row>
    <row r="214" spans="3:4" ht="15.75">
      <c r="C214" s="56"/>
      <c r="D214" s="56"/>
    </row>
    <row r="215" spans="3:4" ht="15.75">
      <c r="C215" s="56"/>
      <c r="D215" s="56"/>
    </row>
    <row r="216" spans="3:4" ht="15.75">
      <c r="C216" s="56"/>
      <c r="D216" s="56"/>
    </row>
    <row r="217" spans="3:4" ht="15.75">
      <c r="C217" s="56"/>
      <c r="D217" s="56"/>
    </row>
    <row r="218" spans="3:4" ht="15.75">
      <c r="C218" s="56"/>
      <c r="D218" s="56"/>
    </row>
    <row r="219" spans="3:4" ht="15.75">
      <c r="C219" s="56"/>
      <c r="D219" s="56"/>
    </row>
    <row r="220" spans="3:4" ht="15.75">
      <c r="C220" s="56"/>
      <c r="D220" s="56"/>
    </row>
    <row r="221" spans="3:4" ht="15.75">
      <c r="C221" s="56"/>
      <c r="D221" s="56"/>
    </row>
    <row r="222" spans="3:4" ht="15.75">
      <c r="C222" s="56"/>
      <c r="D222" s="56"/>
    </row>
    <row r="223" spans="3:4" ht="15.75">
      <c r="C223" s="56"/>
      <c r="D223" s="56"/>
    </row>
    <row r="224" spans="3:4" ht="15.75">
      <c r="C224" s="56"/>
      <c r="D224" s="56"/>
    </row>
    <row r="225" spans="3:4" ht="15.75">
      <c r="C225" s="56"/>
      <c r="D225" s="56"/>
    </row>
    <row r="226" spans="3:4" ht="15.75">
      <c r="C226" s="56"/>
      <c r="D226" s="56"/>
    </row>
    <row r="227" spans="3:4" ht="15.75">
      <c r="C227" s="56"/>
      <c r="D227" s="56"/>
    </row>
    <row r="228" spans="3:4" ht="15.75">
      <c r="C228" s="56"/>
      <c r="D228" s="56"/>
    </row>
    <row r="229" spans="3:4" ht="15.75">
      <c r="C229" s="56"/>
      <c r="D229" s="56"/>
    </row>
    <row r="230" spans="3:4" ht="15.75">
      <c r="C230" s="56"/>
      <c r="D230" s="56"/>
    </row>
    <row r="231" spans="3:4" ht="15.75">
      <c r="C231" s="56"/>
      <c r="D231" s="56"/>
    </row>
    <row r="232" spans="3:4" ht="15.75">
      <c r="C232" s="56"/>
      <c r="D232" s="56"/>
    </row>
    <row r="233" spans="3:4" ht="15.75">
      <c r="C233" s="56"/>
      <c r="D233" s="56"/>
    </row>
    <row r="234" spans="3:4" ht="15.75">
      <c r="C234" s="56"/>
      <c r="D234" s="56"/>
    </row>
    <row r="235" spans="3:4" ht="15.75">
      <c r="C235" s="56"/>
      <c r="D235" s="56"/>
    </row>
    <row r="236" spans="3:4" ht="15.75">
      <c r="C236" s="56"/>
      <c r="D236" s="56"/>
    </row>
    <row r="237" spans="3:4" ht="15.75">
      <c r="C237" s="56"/>
      <c r="D237" s="56"/>
    </row>
    <row r="238" spans="3:4" ht="15.75">
      <c r="C238" s="56"/>
      <c r="D238" s="56"/>
    </row>
    <row r="239" spans="3:4" ht="15.75">
      <c r="C239" s="56"/>
      <c r="D239" s="56"/>
    </row>
    <row r="240" spans="3:4" ht="15.75">
      <c r="C240" s="56"/>
      <c r="D240" s="56"/>
    </row>
    <row r="241" spans="3:4" ht="15.75">
      <c r="C241" s="56"/>
      <c r="D241" s="56"/>
    </row>
    <row r="242" spans="3:4" ht="15.75">
      <c r="C242" s="56"/>
      <c r="D242" s="56"/>
    </row>
    <row r="243" spans="3:4" ht="15.75">
      <c r="C243" s="56"/>
      <c r="D243" s="56"/>
    </row>
    <row r="244" spans="3:4" ht="15.75">
      <c r="C244" s="56"/>
      <c r="D244" s="56"/>
    </row>
    <row r="245" spans="3:4" ht="15.75">
      <c r="C245" s="56"/>
      <c r="D245" s="56"/>
    </row>
    <row r="246" spans="3:4" ht="15.75">
      <c r="C246" s="56"/>
      <c r="D246" s="56"/>
    </row>
    <row r="247" spans="3:4" ht="15.75">
      <c r="C247" s="56"/>
      <c r="D247" s="56"/>
    </row>
    <row r="248" spans="3:4" ht="15.75">
      <c r="C248" s="56"/>
      <c r="D248" s="56"/>
    </row>
    <row r="249" spans="3:4" ht="15.75">
      <c r="C249" s="56"/>
      <c r="D249" s="56"/>
    </row>
    <row r="250" spans="3:4" ht="15.75">
      <c r="C250" s="56"/>
      <c r="D250" s="56"/>
    </row>
    <row r="251" spans="3:4" ht="15.75">
      <c r="C251" s="56"/>
      <c r="D251" s="56"/>
    </row>
    <row r="252" spans="3:4" ht="15.75">
      <c r="C252" s="56"/>
      <c r="D252" s="56"/>
    </row>
    <row r="253" spans="3:4" ht="15.75">
      <c r="C253" s="56"/>
      <c r="D253" s="56"/>
    </row>
    <row r="254" spans="3:4" ht="15.75">
      <c r="C254" s="56"/>
      <c r="D254" s="56"/>
    </row>
    <row r="255" spans="3:4" ht="15.75">
      <c r="C255" s="56"/>
      <c r="D255" s="56"/>
    </row>
    <row r="256" spans="3:4" ht="15.75">
      <c r="C256" s="56"/>
      <c r="D256" s="56"/>
    </row>
    <row r="257" spans="3:4" ht="15.75">
      <c r="C257" s="56"/>
      <c r="D257" s="56"/>
    </row>
    <row r="258" spans="3:4" ht="15.75">
      <c r="C258" s="56"/>
      <c r="D258" s="56"/>
    </row>
    <row r="259" spans="3:4" ht="15.75">
      <c r="C259" s="56"/>
      <c r="D259" s="56"/>
    </row>
    <row r="260" spans="3:4" ht="15.75">
      <c r="C260" s="56"/>
      <c r="D260" s="56"/>
    </row>
    <row r="261" spans="3:4" ht="15.75">
      <c r="C261" s="56"/>
      <c r="D261" s="56"/>
    </row>
    <row r="262" spans="3:4" ht="15.75">
      <c r="C262" s="56"/>
      <c r="D262" s="56"/>
    </row>
    <row r="263" spans="3:4" ht="15.75">
      <c r="C263" s="56"/>
      <c r="D263" s="56"/>
    </row>
    <row r="264" spans="3:4" ht="15.75">
      <c r="C264" s="56"/>
      <c r="D264" s="56"/>
    </row>
    <row r="265" spans="3:4" ht="15.75">
      <c r="C265" s="56"/>
      <c r="D265" s="56"/>
    </row>
    <row r="266" spans="3:4" ht="15.75">
      <c r="C266" s="56"/>
      <c r="D266" s="56"/>
    </row>
    <row r="267" spans="3:4" ht="15.75">
      <c r="C267" s="56"/>
      <c r="D267" s="56"/>
    </row>
    <row r="268" spans="3:4" ht="15.75">
      <c r="C268" s="56"/>
      <c r="D268" s="56"/>
    </row>
    <row r="269" spans="3:4" ht="15.75">
      <c r="C269" s="56"/>
      <c r="D269" s="56"/>
    </row>
    <row r="270" spans="3:4" ht="15.75">
      <c r="C270" s="56"/>
      <c r="D270" s="56"/>
    </row>
    <row r="271" spans="3:4" ht="15.75">
      <c r="C271" s="56"/>
      <c r="D271" s="56"/>
    </row>
    <row r="272" spans="3:4" ht="15.75">
      <c r="C272" s="56"/>
      <c r="D272" s="56"/>
    </row>
    <row r="273" spans="3:4" ht="15.75">
      <c r="C273" s="56"/>
      <c r="D273" s="56"/>
    </row>
    <row r="274" spans="3:4" ht="15.75">
      <c r="C274" s="56"/>
      <c r="D274" s="56"/>
    </row>
    <row r="275" spans="3:4" ht="15.75">
      <c r="C275" s="56"/>
      <c r="D275" s="56"/>
    </row>
    <row r="276" spans="3:4" ht="15.75">
      <c r="C276" s="56"/>
      <c r="D276" s="56"/>
    </row>
    <row r="277" spans="3:4" ht="15.75">
      <c r="C277" s="56"/>
      <c r="D277" s="56"/>
    </row>
    <row r="278" spans="3:4" ht="15.75">
      <c r="C278" s="56"/>
      <c r="D278" s="56"/>
    </row>
    <row r="279" spans="3:4" ht="15.75">
      <c r="C279" s="56"/>
      <c r="D279" s="56"/>
    </row>
    <row r="280" spans="3:4" ht="15.75">
      <c r="C280" s="56"/>
      <c r="D280" s="56"/>
    </row>
    <row r="281" spans="3:4" ht="15.75">
      <c r="C281" s="56"/>
      <c r="D281" s="56"/>
    </row>
    <row r="282" spans="3:4" ht="15.75">
      <c r="C282" s="56"/>
      <c r="D282" s="56"/>
    </row>
    <row r="283" spans="3:4" ht="15.75">
      <c r="C283" s="56"/>
      <c r="D283" s="56"/>
    </row>
    <row r="284" spans="3:4" ht="15.75">
      <c r="C284" s="56"/>
      <c r="D284" s="56"/>
    </row>
    <row r="285" spans="3:4" ht="15.75">
      <c r="C285" s="56"/>
      <c r="D285" s="56"/>
    </row>
    <row r="286" spans="3:4" ht="15.75">
      <c r="C286" s="56"/>
      <c r="D286" s="56"/>
    </row>
    <row r="287" spans="3:4" ht="15.75">
      <c r="C287" s="56"/>
      <c r="D287" s="56"/>
    </row>
    <row r="288" spans="3:4" ht="15.75">
      <c r="C288" s="56"/>
      <c r="D288" s="56"/>
    </row>
    <row r="289" spans="3:4" ht="15.75">
      <c r="C289" s="56"/>
      <c r="D289" s="56"/>
    </row>
    <row r="290" spans="3:4" ht="15.75">
      <c r="C290" s="56"/>
      <c r="D290" s="56"/>
    </row>
    <row r="291" spans="3:4" ht="15.75">
      <c r="C291" s="56"/>
      <c r="D291" s="56"/>
    </row>
    <row r="292" spans="3:4" ht="15.75">
      <c r="C292" s="56"/>
      <c r="D292" s="56"/>
    </row>
    <row r="293" spans="3:4" ht="15.75">
      <c r="C293" s="56"/>
      <c r="D293" s="56"/>
    </row>
    <row r="294" spans="3:4" ht="15.75">
      <c r="C294" s="56"/>
      <c r="D294" s="56"/>
    </row>
    <row r="295" spans="3:4" ht="15.75">
      <c r="C295" s="56"/>
      <c r="D295" s="56"/>
    </row>
    <row r="296" spans="3:4" ht="15.75">
      <c r="C296" s="56"/>
      <c r="D296" s="56"/>
    </row>
    <row r="297" spans="3:4" ht="15.75">
      <c r="C297" s="56"/>
      <c r="D297" s="56"/>
    </row>
    <row r="298" spans="3:4" ht="15.75">
      <c r="C298" s="56"/>
      <c r="D298" s="56"/>
    </row>
    <row r="299" spans="3:4" ht="15.75">
      <c r="C299" s="56"/>
      <c r="D299" s="56"/>
    </row>
    <row r="300" spans="3:4" ht="15.75">
      <c r="C300" s="56"/>
      <c r="D300" s="56"/>
    </row>
    <row r="301" spans="3:4" ht="15.75">
      <c r="C301" s="56"/>
      <c r="D301" s="56"/>
    </row>
    <row r="302" spans="3:4" ht="15.75">
      <c r="C302" s="56"/>
      <c r="D302" s="56"/>
    </row>
    <row r="303" spans="3:4" ht="15.75">
      <c r="C303" s="56"/>
      <c r="D303" s="56"/>
    </row>
    <row r="304" spans="3:4" ht="15.75">
      <c r="C304" s="56"/>
      <c r="D304" s="56"/>
    </row>
    <row r="305" spans="3:4" ht="15.75">
      <c r="C305" s="56"/>
      <c r="D305" s="56"/>
    </row>
    <row r="306" spans="3:4" ht="15.75">
      <c r="C306" s="56"/>
      <c r="D306" s="56"/>
    </row>
    <row r="307" spans="3:4" ht="15.75">
      <c r="C307" s="56"/>
      <c r="D307" s="56"/>
    </row>
    <row r="308" spans="3:4" ht="15.75">
      <c r="C308" s="56"/>
      <c r="D308" s="56"/>
    </row>
    <row r="309" spans="3:4" ht="15.75">
      <c r="C309" s="56"/>
      <c r="D309" s="56"/>
    </row>
    <row r="310" spans="3:4" ht="15.75">
      <c r="C310" s="56"/>
      <c r="D310" s="56"/>
    </row>
    <row r="311" spans="3:4" ht="15.75">
      <c r="C311" s="56"/>
      <c r="D311" s="56"/>
    </row>
    <row r="312" spans="3:4" ht="15.75">
      <c r="C312" s="56"/>
      <c r="D312" s="56"/>
    </row>
    <row r="313" spans="3:4" ht="15.75">
      <c r="C313" s="56"/>
      <c r="D313" s="56"/>
    </row>
    <row r="314" spans="3:4" ht="15.75">
      <c r="C314" s="56"/>
      <c r="D314" s="56"/>
    </row>
    <row r="315" spans="3:4" ht="15.75">
      <c r="C315" s="56"/>
      <c r="D315" s="56"/>
    </row>
    <row r="316" spans="3:4" ht="15.75">
      <c r="C316" s="56"/>
      <c r="D316" s="56"/>
    </row>
    <row r="317" spans="3:4" ht="15.75">
      <c r="C317" s="56"/>
      <c r="D317" s="56"/>
    </row>
    <row r="318" spans="3:4" ht="15.75">
      <c r="C318" s="56"/>
      <c r="D318" s="56"/>
    </row>
    <row r="319" spans="3:4" ht="15.75">
      <c r="C319" s="56"/>
      <c r="D319" s="56"/>
    </row>
    <row r="320" spans="3:4" ht="15.75">
      <c r="C320" s="56"/>
      <c r="D320" s="56"/>
    </row>
    <row r="321" spans="3:4" ht="15.75">
      <c r="C321" s="56"/>
      <c r="D321" s="56"/>
    </row>
    <row r="322" spans="3:4" ht="15.75">
      <c r="C322" s="56"/>
      <c r="D322" s="56"/>
    </row>
    <row r="323" spans="3:4" ht="15.75">
      <c r="C323" s="56"/>
      <c r="D323" s="56"/>
    </row>
    <row r="324" spans="3:4" ht="15.75">
      <c r="C324" s="56"/>
      <c r="D324" s="56"/>
    </row>
    <row r="325" spans="3:4" ht="15.75">
      <c r="C325" s="56"/>
      <c r="D325" s="56"/>
    </row>
    <row r="326" spans="3:4" ht="15.75">
      <c r="C326" s="56"/>
      <c r="D326" s="56"/>
    </row>
    <row r="327" spans="3:4" ht="15.75">
      <c r="C327" s="56"/>
      <c r="D327" s="56"/>
    </row>
    <row r="328" spans="3:4" ht="15.75">
      <c r="C328" s="56"/>
      <c r="D328" s="56"/>
    </row>
    <row r="329" spans="3:4" ht="15.75">
      <c r="C329" s="56"/>
      <c r="D329" s="56"/>
    </row>
    <row r="330" spans="3:4" ht="15.75">
      <c r="C330" s="56"/>
      <c r="D330" s="56"/>
    </row>
    <row r="331" spans="3:4" ht="15.75">
      <c r="C331" s="56"/>
      <c r="D331" s="56"/>
    </row>
    <row r="332" spans="3:4" ht="15.75">
      <c r="C332" s="56"/>
      <c r="D332" s="56"/>
    </row>
    <row r="333" spans="3:4" ht="15.75">
      <c r="C333" s="56"/>
      <c r="D333" s="56"/>
    </row>
    <row r="334" spans="3:4" ht="15.75">
      <c r="C334" s="56"/>
      <c r="D334" s="56"/>
    </row>
    <row r="335" spans="3:4" ht="15.75">
      <c r="C335" s="56"/>
      <c r="D335" s="56"/>
    </row>
    <row r="336" spans="3:4" ht="15.75">
      <c r="C336" s="56"/>
      <c r="D336" s="56"/>
    </row>
    <row r="337" spans="3:4" ht="15.75">
      <c r="C337" s="56"/>
      <c r="D337" s="56"/>
    </row>
    <row r="338" spans="3:4" ht="15.75">
      <c r="C338" s="56"/>
      <c r="D338" s="56"/>
    </row>
    <row r="339" spans="3:4" ht="15.75">
      <c r="C339" s="56"/>
      <c r="D339" s="56"/>
    </row>
    <row r="340" spans="3:4" ht="15.75">
      <c r="C340" s="56"/>
      <c r="D340" s="56"/>
    </row>
    <row r="341" spans="3:4" ht="15.75">
      <c r="C341" s="56"/>
      <c r="D341" s="56"/>
    </row>
    <row r="342" spans="3:4" ht="15.75">
      <c r="C342" s="56"/>
      <c r="D342" s="56"/>
    </row>
    <row r="343" spans="3:4" ht="15.75">
      <c r="C343" s="56"/>
      <c r="D343" s="56"/>
    </row>
    <row r="344" spans="3:4" ht="15.75">
      <c r="C344" s="56"/>
      <c r="D344" s="56"/>
    </row>
    <row r="345" spans="3:4" ht="15.75">
      <c r="C345" s="56"/>
      <c r="D345" s="56"/>
    </row>
    <row r="346" spans="3:4" ht="15.75">
      <c r="C346" s="56"/>
      <c r="D346" s="56"/>
    </row>
    <row r="347" spans="3:4" ht="15.75">
      <c r="C347" s="56"/>
      <c r="D347" s="56"/>
    </row>
    <row r="348" spans="3:4" ht="15.75">
      <c r="C348" s="56"/>
      <c r="D348" s="56"/>
    </row>
    <row r="349" spans="3:4" ht="15.75">
      <c r="C349" s="56"/>
      <c r="D349" s="56"/>
    </row>
    <row r="350" spans="3:4" ht="15.75">
      <c r="C350" s="56"/>
      <c r="D350" s="56"/>
    </row>
    <row r="351" spans="3:4" ht="15.75">
      <c r="C351" s="56"/>
      <c r="D351" s="56"/>
    </row>
    <row r="352" spans="3:4" ht="15.75">
      <c r="C352" s="56"/>
      <c r="D352" s="56"/>
    </row>
    <row r="353" spans="3:4" ht="15.75">
      <c r="C353" s="56"/>
      <c r="D353" s="56"/>
    </row>
    <row r="354" spans="3:4" ht="15.75">
      <c r="C354" s="56"/>
      <c r="D354" s="56"/>
    </row>
    <row r="355" spans="3:4" ht="15.75">
      <c r="C355" s="56"/>
      <c r="D355" s="56"/>
    </row>
    <row r="356" spans="3:4" ht="15.75">
      <c r="C356" s="56"/>
      <c r="D356" s="56"/>
    </row>
    <row r="357" spans="3:4" ht="15.75">
      <c r="C357" s="56"/>
      <c r="D357" s="56"/>
    </row>
    <row r="358" spans="3:4" ht="15.75">
      <c r="C358" s="56"/>
      <c r="D358" s="56"/>
    </row>
    <row r="359" spans="3:4" ht="15.75">
      <c r="C359" s="56"/>
      <c r="D359" s="56"/>
    </row>
    <row r="360" spans="3:4" ht="15.75">
      <c r="C360" s="56"/>
      <c r="D360" s="56"/>
    </row>
    <row r="361" spans="3:4" ht="15.75">
      <c r="C361" s="56"/>
      <c r="D361" s="56"/>
    </row>
    <row r="362" spans="3:4" ht="15.75">
      <c r="C362" s="56"/>
      <c r="D362" s="56"/>
    </row>
    <row r="363" spans="3:4" ht="15.75">
      <c r="C363" s="56"/>
      <c r="D363" s="56"/>
    </row>
    <row r="364" spans="3:4" ht="15.75">
      <c r="C364" s="56"/>
      <c r="D364" s="56"/>
    </row>
    <row r="365" spans="3:4" ht="15.75">
      <c r="C365" s="56"/>
      <c r="D365" s="56"/>
    </row>
    <row r="366" spans="3:4" ht="15.75">
      <c r="C366" s="56"/>
      <c r="D366" s="56"/>
    </row>
    <row r="367" spans="3:4" ht="15.75">
      <c r="C367" s="56"/>
      <c r="D367" s="56"/>
    </row>
    <row r="368" spans="3:4" ht="15.75">
      <c r="C368" s="56"/>
      <c r="D368" s="56"/>
    </row>
    <row r="369" spans="3:4" ht="15.75">
      <c r="C369" s="56"/>
      <c r="D369" s="56"/>
    </row>
    <row r="370" spans="3:4" ht="15.75">
      <c r="C370" s="56"/>
      <c r="D370" s="56"/>
    </row>
    <row r="371" spans="3:4" ht="15.75">
      <c r="C371" s="56"/>
      <c r="D371" s="56"/>
    </row>
    <row r="372" spans="3:4" ht="15.75">
      <c r="C372" s="56"/>
      <c r="D372" s="56"/>
    </row>
    <row r="373" spans="3:4" ht="15.75">
      <c r="C373" s="56"/>
      <c r="D373" s="56"/>
    </row>
    <row r="374" spans="3:4" ht="15.75">
      <c r="C374" s="56"/>
      <c r="D374" s="56"/>
    </row>
    <row r="375" spans="3:4" ht="15.75">
      <c r="C375" s="56"/>
      <c r="D375" s="56"/>
    </row>
    <row r="376" spans="3:4" ht="15.75">
      <c r="C376" s="56"/>
      <c r="D376" s="56"/>
    </row>
    <row r="377" spans="3:4" ht="15.75">
      <c r="C377" s="56"/>
      <c r="D377" s="56"/>
    </row>
    <row r="378" spans="3:4" ht="15.75">
      <c r="C378" s="56"/>
      <c r="D378" s="56"/>
    </row>
    <row r="379" spans="3:4" ht="15.75">
      <c r="C379" s="56"/>
      <c r="D379" s="56"/>
    </row>
    <row r="380" spans="3:4" ht="15.75">
      <c r="C380" s="56"/>
      <c r="D380" s="56"/>
    </row>
    <row r="381" spans="3:4" ht="15.75">
      <c r="C381" s="56"/>
      <c r="D381" s="56"/>
    </row>
    <row r="382" spans="3:4" ht="15.75">
      <c r="C382" s="56"/>
      <c r="D382" s="56"/>
    </row>
    <row r="383" spans="3:4" ht="15.75">
      <c r="C383" s="56"/>
      <c r="D383" s="56"/>
    </row>
    <row r="384" spans="3:4" ht="15.75">
      <c r="C384" s="56"/>
      <c r="D384" s="56"/>
    </row>
    <row r="385" spans="3:4" ht="15.75">
      <c r="C385" s="56"/>
      <c r="D385" s="56"/>
    </row>
    <row r="386" spans="3:4" ht="15.75">
      <c r="C386" s="56"/>
      <c r="D386" s="56"/>
    </row>
    <row r="387" spans="3:4" ht="15.75">
      <c r="C387" s="56"/>
      <c r="D387" s="56"/>
    </row>
    <row r="388" spans="3:4" ht="15.75">
      <c r="C388" s="56"/>
      <c r="D388" s="56"/>
    </row>
    <row r="389" spans="3:4" ht="15.75">
      <c r="C389" s="56"/>
      <c r="D389" s="56"/>
    </row>
    <row r="390" spans="3:4" ht="15.75">
      <c r="C390" s="56"/>
      <c r="D390" s="56"/>
    </row>
    <row r="391" spans="3:4" ht="15.75">
      <c r="C391" s="56"/>
      <c r="D391" s="56"/>
    </row>
    <row r="392" spans="3:4" ht="15.75">
      <c r="C392" s="56"/>
      <c r="D392" s="56"/>
    </row>
    <row r="393" spans="3:4" ht="15.75">
      <c r="C393" s="56"/>
      <c r="D393" s="56"/>
    </row>
    <row r="394" spans="3:4" ht="15.75">
      <c r="C394" s="56"/>
      <c r="D394" s="56"/>
    </row>
    <row r="395" spans="3:4" ht="15.75">
      <c r="C395" s="56"/>
      <c r="D395" s="56"/>
    </row>
    <row r="396" spans="3:4" ht="15.75">
      <c r="C396" s="56"/>
      <c r="D396" s="56"/>
    </row>
    <row r="397" spans="3:4" ht="15.75">
      <c r="C397" s="56"/>
      <c r="D397" s="56"/>
    </row>
    <row r="398" spans="3:4" ht="15.75">
      <c r="C398" s="56"/>
      <c r="D398" s="56"/>
    </row>
    <row r="399" spans="3:4" ht="15.75">
      <c r="C399" s="56"/>
      <c r="D399" s="56"/>
    </row>
    <row r="400" spans="3:4" ht="15.75">
      <c r="C400" s="56"/>
      <c r="D400" s="56"/>
    </row>
    <row r="401" spans="3:4" ht="15.75">
      <c r="C401" s="56"/>
      <c r="D401" s="56"/>
    </row>
    <row r="402" spans="3:4" ht="15.75">
      <c r="C402" s="56"/>
      <c r="D402" s="56"/>
    </row>
    <row r="403" spans="3:4" ht="15.75">
      <c r="C403" s="56"/>
      <c r="D403" s="56"/>
    </row>
    <row r="404" spans="3:4" ht="15.75">
      <c r="C404" s="56"/>
      <c r="D404" s="56"/>
    </row>
    <row r="405" spans="3:4" ht="15.75">
      <c r="C405" s="56"/>
      <c r="D405" s="56"/>
    </row>
    <row r="406" spans="3:4" ht="15.75">
      <c r="C406" s="56"/>
      <c r="D406" s="56"/>
    </row>
    <row r="407" spans="3:4" ht="15.75">
      <c r="C407" s="56"/>
      <c r="D407" s="56"/>
    </row>
    <row r="408" spans="3:4" ht="15.75">
      <c r="C408" s="56"/>
      <c r="D408" s="56"/>
    </row>
    <row r="409" spans="3:4" ht="15.75">
      <c r="C409" s="56"/>
      <c r="D409" s="56"/>
    </row>
    <row r="410" spans="3:4" ht="15.75">
      <c r="C410" s="56"/>
      <c r="D410" s="56"/>
    </row>
    <row r="411" spans="3:4" ht="15.75">
      <c r="C411" s="56"/>
      <c r="D411" s="56"/>
    </row>
    <row r="412" spans="3:4" ht="15.75">
      <c r="C412" s="56"/>
      <c r="D412" s="56"/>
    </row>
    <row r="413" spans="3:4" ht="15.75">
      <c r="C413" s="56"/>
      <c r="D413" s="56"/>
    </row>
    <row r="414" spans="3:4" ht="15.75">
      <c r="C414" s="56"/>
      <c r="D414" s="56"/>
    </row>
    <row r="415" spans="3:4" ht="15.75">
      <c r="C415" s="56"/>
      <c r="D415" s="56"/>
    </row>
    <row r="416" spans="3:4" ht="15.75">
      <c r="C416" s="56"/>
      <c r="D416" s="56"/>
    </row>
    <row r="417" spans="3:4" ht="15.75">
      <c r="C417" s="56"/>
      <c r="D417" s="56"/>
    </row>
    <row r="418" spans="3:4" ht="15.75">
      <c r="C418" s="56"/>
      <c r="D418" s="56"/>
    </row>
    <row r="419" spans="3:4" ht="15.75">
      <c r="C419" s="56"/>
      <c r="D419" s="56"/>
    </row>
    <row r="420" spans="3:4" ht="15.75">
      <c r="C420" s="56"/>
      <c r="D420" s="56"/>
    </row>
    <row r="421" spans="3:4" ht="15.75">
      <c r="C421" s="56"/>
      <c r="D421" s="56"/>
    </row>
    <row r="422" spans="3:4" ht="15.75">
      <c r="C422" s="56"/>
      <c r="D422" s="56"/>
    </row>
    <row r="423" spans="3:4" ht="15.75">
      <c r="C423" s="56"/>
      <c r="D423" s="56"/>
    </row>
    <row r="424" spans="3:4" ht="15.75">
      <c r="C424" s="56"/>
      <c r="D424" s="56"/>
    </row>
    <row r="425" spans="3:4" ht="15.75">
      <c r="C425" s="56"/>
      <c r="D425" s="56"/>
    </row>
    <row r="426" spans="3:4" ht="15.75">
      <c r="C426" s="56"/>
      <c r="D426" s="56"/>
    </row>
    <row r="427" spans="3:4" ht="15.75">
      <c r="C427" s="56"/>
      <c r="D427" s="56"/>
    </row>
    <row r="428" spans="3:4" ht="15.75">
      <c r="C428" s="56"/>
      <c r="D428" s="56"/>
    </row>
    <row r="429" spans="3:4" ht="15.75">
      <c r="C429" s="56"/>
      <c r="D429" s="56"/>
    </row>
    <row r="430" spans="3:4" ht="15.75">
      <c r="C430" s="56"/>
      <c r="D430" s="56"/>
    </row>
    <row r="431" spans="3:4" ht="15.75">
      <c r="C431" s="56"/>
      <c r="D431" s="56"/>
    </row>
    <row r="432" spans="3:4" ht="15.75">
      <c r="C432" s="56"/>
      <c r="D432" s="56"/>
    </row>
    <row r="433" spans="3:4" ht="15.75">
      <c r="C433" s="56"/>
      <c r="D433" s="56"/>
    </row>
    <row r="434" spans="3:4" ht="15.75">
      <c r="C434" s="56"/>
      <c r="D434" s="56"/>
    </row>
    <row r="435" spans="3:4" ht="15.75">
      <c r="C435" s="56"/>
      <c r="D435" s="56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48" bottom="0.39" header="0.25" footer="0.23"/>
  <pageSetup horizontalDpi="600" verticalDpi="600" orientation="portrait" paperSize="9" scale="92" r:id="rId2"/>
  <headerFooter alignWithMargins="0">
    <oddHeader>&amp;R&amp;"Times New Roman CE,Dőlt"5.sz. táblázat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5"/>
  <sheetViews>
    <sheetView workbookViewId="0" topLeftCell="A1">
      <pane xSplit="4" topLeftCell="E1" activePane="topRight" state="frozen"/>
      <selection pane="topLeft" activeCell="A39" sqref="A39"/>
      <selection pane="topRight" activeCell="A39" sqref="A39"/>
    </sheetView>
  </sheetViews>
  <sheetFormatPr defaultColWidth="9.33203125" defaultRowHeight="12.75"/>
  <cols>
    <col min="1" max="1" width="46.66015625" style="30" customWidth="1"/>
    <col min="2" max="2" width="17.83203125" style="30" customWidth="1"/>
    <col min="3" max="3" width="18.16015625" style="30" customWidth="1"/>
    <col min="4" max="4" width="18.33203125" style="30" customWidth="1"/>
    <col min="5" max="5" width="11.5" style="30" customWidth="1"/>
    <col min="6" max="6" width="5.33203125" style="30" customWidth="1"/>
    <col min="7" max="16384" width="12" style="30" customWidth="1"/>
  </cols>
  <sheetData>
    <row r="1" spans="1:4" ht="15.75">
      <c r="A1" s="127" t="s">
        <v>44</v>
      </c>
      <c r="B1" s="127"/>
      <c r="C1" s="127"/>
      <c r="D1" s="127"/>
    </row>
    <row r="2" spans="1:6" ht="15.75">
      <c r="A2" s="122" t="s">
        <v>96</v>
      </c>
      <c r="B2" s="122"/>
      <c r="C2" s="122"/>
      <c r="D2" s="122"/>
      <c r="E2" s="1"/>
      <c r="F2" s="1"/>
    </row>
    <row r="3" spans="1:4" ht="15.75">
      <c r="A3" s="128" t="s">
        <v>93</v>
      </c>
      <c r="B3" s="129"/>
      <c r="C3" s="129"/>
      <c r="D3" s="129"/>
    </row>
    <row r="4" spans="1:4" ht="9" customHeight="1">
      <c r="A4" s="31"/>
      <c r="B4" s="31"/>
      <c r="C4" s="31"/>
      <c r="D4" s="32"/>
    </row>
    <row r="5" spans="1:4" ht="21" customHeight="1">
      <c r="A5" s="135" t="s">
        <v>45</v>
      </c>
      <c r="B5" s="130" t="s">
        <v>46</v>
      </c>
      <c r="C5" s="133" t="s">
        <v>47</v>
      </c>
      <c r="D5" s="134"/>
    </row>
    <row r="6" spans="1:4" ht="28.5" customHeight="1">
      <c r="A6" s="136"/>
      <c r="B6" s="131"/>
      <c r="C6" s="130" t="s">
        <v>48</v>
      </c>
      <c r="D6" s="130" t="s">
        <v>49</v>
      </c>
    </row>
    <row r="7" spans="1:4" ht="26.25" customHeight="1">
      <c r="A7" s="137"/>
      <c r="B7" s="132"/>
      <c r="C7" s="132"/>
      <c r="D7" s="132"/>
    </row>
    <row r="8" spans="1:4" ht="24" customHeight="1">
      <c r="A8" s="33" t="s">
        <v>50</v>
      </c>
      <c r="B8" s="33"/>
      <c r="C8" s="33"/>
      <c r="D8" s="33"/>
    </row>
    <row r="9" spans="1:4" ht="15.75">
      <c r="A9" s="34" t="s">
        <v>51</v>
      </c>
      <c r="B9" s="35">
        <f>'[2]nograd'!$F44</f>
        <v>8082</v>
      </c>
      <c r="C9" s="36">
        <f>B9/$B$11*100</f>
        <v>53.473600635172694</v>
      </c>
      <c r="D9" s="36">
        <f>'[2]nograd'!$F3/'[2]nograd'!$F$5*100</f>
        <v>51.32736650485437</v>
      </c>
    </row>
    <row r="10" spans="1:4" s="40" customFormat="1" ht="15.75">
      <c r="A10" s="37" t="s">
        <v>52</v>
      </c>
      <c r="B10" s="38">
        <f>'[2]nograd'!$F45</f>
        <v>7032</v>
      </c>
      <c r="C10" s="39">
        <f aca="true" t="shared" si="0" ref="C10:C47">B10/$B$11*100</f>
        <v>46.52639936482731</v>
      </c>
      <c r="D10" s="39">
        <f>'[2]nograd'!$F4/'[2]nograd'!$F$5*100</f>
        <v>48.672633495145625</v>
      </c>
    </row>
    <row r="11" spans="1:4" s="44" customFormat="1" ht="20.25" customHeight="1">
      <c r="A11" s="41" t="s">
        <v>53</v>
      </c>
      <c r="B11" s="42">
        <f>'[2]nograd'!$F46</f>
        <v>15114</v>
      </c>
      <c r="C11" s="43">
        <f t="shared" si="0"/>
        <v>100</v>
      </c>
      <c r="D11" s="43">
        <f>'[2]nograd'!$F5/'[2]nograd'!$F$5*100</f>
        <v>100</v>
      </c>
    </row>
    <row r="12" spans="1:4" s="40" customFormat="1" ht="24" customHeight="1">
      <c r="A12" s="45" t="s">
        <v>54</v>
      </c>
      <c r="B12" s="38"/>
      <c r="C12" s="39"/>
      <c r="D12" s="39"/>
    </row>
    <row r="13" spans="1:4" ht="15.75">
      <c r="A13" s="34" t="s">
        <v>55</v>
      </c>
      <c r="B13" s="35">
        <f>'[2]nograd'!$F48</f>
        <v>5173.607400480898</v>
      </c>
      <c r="C13" s="36">
        <f t="shared" si="0"/>
        <v>34.23056371894202</v>
      </c>
      <c r="D13" s="36">
        <f>'[2]nograd'!$F7/'[2]nograd'!$F$5*100</f>
        <v>34.883191747572816</v>
      </c>
    </row>
    <row r="14" spans="1:4" s="40" customFormat="1" ht="15.75">
      <c r="A14" s="37" t="s">
        <v>56</v>
      </c>
      <c r="B14" s="38">
        <f>'[2]nograd'!$F49</f>
        <v>4285.261154154422</v>
      </c>
      <c r="C14" s="39">
        <f t="shared" si="0"/>
        <v>28.352925460860273</v>
      </c>
      <c r="D14" s="39">
        <f>'[2]nograd'!$F8/'[2]nograd'!$F$5*100</f>
        <v>29.550970873786408</v>
      </c>
    </row>
    <row r="15" spans="1:4" ht="15.75">
      <c r="A15" s="34" t="s">
        <v>57</v>
      </c>
      <c r="B15" s="35">
        <f>'[2]nograd'!$F50</f>
        <v>3688.655890996527</v>
      </c>
      <c r="C15" s="36">
        <f t="shared" si="0"/>
        <v>24.40555703980764</v>
      </c>
      <c r="D15" s="36">
        <f>'[2]nograd'!$F9/'[2]nograd'!$F$5*100</f>
        <v>22.026699029126213</v>
      </c>
    </row>
    <row r="16" spans="1:4" s="40" customFormat="1" ht="15.75">
      <c r="A16" s="37" t="s">
        <v>58</v>
      </c>
      <c r="B16" s="38">
        <f>'[2]nograd'!$F51</f>
        <v>13147.524445631847</v>
      </c>
      <c r="C16" s="39">
        <f t="shared" si="0"/>
        <v>86.98904621960995</v>
      </c>
      <c r="D16" s="39">
        <f>'[2]nograd'!$F10/'[2]nograd'!$F$5*100</f>
        <v>86.46086165048543</v>
      </c>
    </row>
    <row r="17" spans="1:4" ht="15.75">
      <c r="A17" s="34" t="s">
        <v>59</v>
      </c>
      <c r="B17" s="35">
        <f>'[2]nograd'!$F52</f>
        <v>1966.4755543681538</v>
      </c>
      <c r="C17" s="36">
        <f t="shared" si="0"/>
        <v>13.01095378039006</v>
      </c>
      <c r="D17" s="36">
        <f>'[2]nograd'!$F11/'[2]nograd'!$F$5*100</f>
        <v>13.539138349514563</v>
      </c>
    </row>
    <row r="18" spans="1:4" s="49" customFormat="1" ht="20.25" customHeight="1">
      <c r="A18" s="46" t="s">
        <v>53</v>
      </c>
      <c r="B18" s="47">
        <f>'[2]nograd'!$F53</f>
        <v>15114</v>
      </c>
      <c r="C18" s="48">
        <f t="shared" si="0"/>
        <v>100</v>
      </c>
      <c r="D18" s="48">
        <f>'[2]nograd'!$F12/'[2]nograd'!$F$5*100</f>
        <v>100</v>
      </c>
    </row>
    <row r="19" spans="1:4" ht="24" customHeight="1">
      <c r="A19" s="50" t="s">
        <v>60</v>
      </c>
      <c r="B19" s="35"/>
      <c r="C19" s="36"/>
      <c r="D19" s="36"/>
    </row>
    <row r="20" spans="1:5" s="40" customFormat="1" ht="15.75">
      <c r="A20" s="37" t="s">
        <v>61</v>
      </c>
      <c r="B20" s="38">
        <f>'[2]nograd'!$F55</f>
        <v>529</v>
      </c>
      <c r="C20" s="39">
        <f t="shared" si="0"/>
        <v>3.5000661638216224</v>
      </c>
      <c r="D20" s="39">
        <f>'[2]nograd'!$F14/'[2]nograd'!$F$5*100</f>
        <v>3.4587378640776696</v>
      </c>
      <c r="E20" s="51"/>
    </row>
    <row r="21" spans="1:4" ht="15.75">
      <c r="A21" s="34" t="s">
        <v>62</v>
      </c>
      <c r="B21" s="35">
        <f>'[2]nograd'!$F56</f>
        <v>1793</v>
      </c>
      <c r="C21" s="36">
        <f t="shared" si="0"/>
        <v>11.863173216885007</v>
      </c>
      <c r="D21" s="36">
        <f>'[2]nograd'!$F15/'[2]nograd'!$F$5*100</f>
        <v>12.469660194174757</v>
      </c>
    </row>
    <row r="22" spans="1:4" s="40" customFormat="1" ht="15.75">
      <c r="A22" s="37" t="s">
        <v>63</v>
      </c>
      <c r="B22" s="38">
        <f>'[2]nograd'!$F57</f>
        <v>4103</v>
      </c>
      <c r="C22" s="39">
        <f t="shared" si="0"/>
        <v>27.14701601164483</v>
      </c>
      <c r="D22" s="39">
        <f>'[2]nograd'!$F16/'[2]nograd'!$F$5*100</f>
        <v>27.085861650485437</v>
      </c>
    </row>
    <row r="23" spans="1:4" ht="15.75">
      <c r="A23" s="34" t="s">
        <v>64</v>
      </c>
      <c r="B23" s="35">
        <f>'[2]nograd'!$F58</f>
        <v>3679</v>
      </c>
      <c r="C23" s="36">
        <f t="shared" si="0"/>
        <v>24.341669974857748</v>
      </c>
      <c r="D23" s="36">
        <f>'[2]nograd'!$F17/'[2]nograd'!$F$5*100</f>
        <v>23.922936893203882</v>
      </c>
    </row>
    <row r="24" spans="1:4" s="40" customFormat="1" ht="15.75">
      <c r="A24" s="37" t="s">
        <v>65</v>
      </c>
      <c r="B24" s="38">
        <f>'[2]nograd'!$F59</f>
        <v>3802</v>
      </c>
      <c r="C24" s="39">
        <f t="shared" si="0"/>
        <v>25.155484980812492</v>
      </c>
      <c r="D24" s="39">
        <f>'[2]nograd'!$F18/'[2]nograd'!$F$5*100</f>
        <v>25</v>
      </c>
    </row>
    <row r="25" spans="1:4" ht="15.75">
      <c r="A25" s="34" t="s">
        <v>66</v>
      </c>
      <c r="B25" s="35">
        <f>'[2]nograd'!$F60</f>
        <v>1208</v>
      </c>
      <c r="C25" s="36">
        <f t="shared" si="0"/>
        <v>7.992589651978298</v>
      </c>
      <c r="D25" s="36">
        <f>'[2]nograd'!$F19/'[2]nograd'!$F$5*100</f>
        <v>8.062803398058252</v>
      </c>
    </row>
    <row r="26" spans="1:4" s="49" customFormat="1" ht="22.5" customHeight="1">
      <c r="A26" s="46" t="s">
        <v>53</v>
      </c>
      <c r="B26" s="47">
        <f>'[2]nograd'!$F61</f>
        <v>15114</v>
      </c>
      <c r="C26" s="48">
        <f t="shared" si="0"/>
        <v>100</v>
      </c>
      <c r="D26" s="48">
        <f>'[2]nograd'!$F20/'[2]nograd'!$F$5*100</f>
        <v>100</v>
      </c>
    </row>
    <row r="27" spans="1:4" ht="23.25" customHeight="1">
      <c r="A27" s="50" t="s">
        <v>97</v>
      </c>
      <c r="B27" s="35"/>
      <c r="C27" s="36"/>
      <c r="D27" s="36"/>
    </row>
    <row r="28" spans="1:4" s="40" customFormat="1" ht="15.75">
      <c r="A28" s="37" t="s">
        <v>67</v>
      </c>
      <c r="B28" s="38">
        <f>'[2]nograd'!$F63</f>
        <v>1357</v>
      </c>
      <c r="C28" s="39">
        <f t="shared" si="0"/>
        <v>8.978430594151119</v>
      </c>
      <c r="D28" s="39">
        <f>'[2]nograd'!$F22/'[2]nograd'!$F$5*100</f>
        <v>8.502730582524272</v>
      </c>
    </row>
    <row r="29" spans="1:4" ht="15.75">
      <c r="A29" s="34" t="s">
        <v>68</v>
      </c>
      <c r="B29" s="35">
        <f>'[2]nograd'!$F64</f>
        <v>6094</v>
      </c>
      <c r="C29" s="36">
        <f t="shared" si="0"/>
        <v>40.32023289665211</v>
      </c>
      <c r="D29" s="36">
        <f>'[2]nograd'!$F23/'[2]nograd'!$F$5*100</f>
        <v>39.38865291262136</v>
      </c>
    </row>
    <row r="30" spans="1:4" s="40" customFormat="1" ht="15.75">
      <c r="A30" s="37" t="s">
        <v>69</v>
      </c>
      <c r="B30" s="38">
        <f>'[2]nograd'!$F65</f>
        <v>4381</v>
      </c>
      <c r="C30" s="39">
        <f t="shared" si="0"/>
        <v>28.986370252745797</v>
      </c>
      <c r="D30" s="39">
        <f>'[2]nograd'!$F24/'[2]nograd'!$F$5*100</f>
        <v>29.85436893203883</v>
      </c>
    </row>
    <row r="31" spans="1:4" ht="15.75">
      <c r="A31" s="34" t="s">
        <v>70</v>
      </c>
      <c r="B31" s="35">
        <f>'[2]nograd'!$F66</f>
        <v>1926</v>
      </c>
      <c r="C31" s="36">
        <f t="shared" si="0"/>
        <v>12.74315204446209</v>
      </c>
      <c r="D31" s="36">
        <f>'[2]nograd'!$F25/'[2]nograd'!$F$5*100</f>
        <v>13.144720873786408</v>
      </c>
    </row>
    <row r="32" spans="1:4" s="40" customFormat="1" ht="15.75">
      <c r="A32" s="37" t="s">
        <v>71</v>
      </c>
      <c r="B32" s="38">
        <f>'[2]nograd'!$F67</f>
        <v>1053</v>
      </c>
      <c r="C32" s="39">
        <f t="shared" si="0"/>
        <v>6.967050416832077</v>
      </c>
      <c r="D32" s="39">
        <f>'[2]nograd'!$F26/'[2]nograd'!$F$5*100</f>
        <v>7.084344660194175</v>
      </c>
    </row>
    <row r="33" spans="1:4" ht="15.75">
      <c r="A33" s="34" t="s">
        <v>72</v>
      </c>
      <c r="B33" s="35">
        <f>'[2]nograd'!$F68</f>
        <v>303</v>
      </c>
      <c r="C33" s="36">
        <f t="shared" si="0"/>
        <v>2.004763795156808</v>
      </c>
      <c r="D33" s="36">
        <f>'[2]nograd'!$F27/'[2]nograd'!$F$5*100</f>
        <v>2.0251820388349517</v>
      </c>
    </row>
    <row r="34" spans="1:4" s="49" customFormat="1" ht="21" customHeight="1">
      <c r="A34" s="46" t="s">
        <v>53</v>
      </c>
      <c r="B34" s="47">
        <f>'[2]nograd'!$F69</f>
        <v>15114</v>
      </c>
      <c r="C34" s="48">
        <f t="shared" si="0"/>
        <v>100</v>
      </c>
      <c r="D34" s="48">
        <f>'[2]nograd'!$F28/'[2]nograd'!$F$5*100</f>
        <v>100</v>
      </c>
    </row>
    <row r="35" spans="1:4" ht="25.5" customHeight="1">
      <c r="A35" s="50" t="s">
        <v>73</v>
      </c>
      <c r="B35" s="35"/>
      <c r="C35" s="36"/>
      <c r="D35" s="36"/>
    </row>
    <row r="36" spans="1:4" s="40" customFormat="1" ht="15.75">
      <c r="A36" s="37" t="s">
        <v>74</v>
      </c>
      <c r="B36" s="38">
        <f>'[2]nograd'!$F71</f>
        <v>125</v>
      </c>
      <c r="C36" s="39">
        <f t="shared" si="0"/>
        <v>0.8270477702792113</v>
      </c>
      <c r="D36" s="39">
        <f>'[2]nograd'!$F30/'[2]nograd'!$F$5*100</f>
        <v>0.8798543689320388</v>
      </c>
    </row>
    <row r="37" spans="1:4" ht="15.75">
      <c r="A37" s="34" t="s">
        <v>75</v>
      </c>
      <c r="B37" s="35">
        <f>'[2]nograd'!$F72</f>
        <v>591</v>
      </c>
      <c r="C37" s="36">
        <f t="shared" si="0"/>
        <v>3.910281857880111</v>
      </c>
      <c r="D37" s="36">
        <f>'[2]nograd'!$F31/'[2]nograd'!$F$5*100</f>
        <v>4.452366504854369</v>
      </c>
    </row>
    <row r="38" spans="1:4" s="40" customFormat="1" ht="15.75">
      <c r="A38" s="37" t="s">
        <v>76</v>
      </c>
      <c r="B38" s="38">
        <f>'[2]nograd'!$F73</f>
        <v>614</v>
      </c>
      <c r="C38" s="39">
        <f t="shared" si="0"/>
        <v>4.062458647611486</v>
      </c>
      <c r="D38" s="39">
        <f>'[2]nograd'!$F32/'[2]nograd'!$F$5*100</f>
        <v>4.710254854368932</v>
      </c>
    </row>
    <row r="39" spans="1:4" ht="15.75">
      <c r="A39" s="34" t="s">
        <v>77</v>
      </c>
      <c r="B39" s="35">
        <f>'[2]nograd'!$F74</f>
        <v>792</v>
      </c>
      <c r="C39" s="36">
        <f t="shared" si="0"/>
        <v>5.240174672489083</v>
      </c>
      <c r="D39" s="36">
        <f>'[2]nograd'!$F33/'[2]nograd'!$F$5*100</f>
        <v>6.113470873786408</v>
      </c>
    </row>
    <row r="40" spans="1:4" s="40" customFormat="1" ht="15.75">
      <c r="A40" s="37" t="s">
        <v>78</v>
      </c>
      <c r="B40" s="38">
        <f>'[2]nograd'!$F75</f>
        <v>12992</v>
      </c>
      <c r="C40" s="39">
        <f t="shared" si="0"/>
        <v>85.96003705174012</v>
      </c>
      <c r="D40" s="39">
        <f>'[2]nograd'!$F34/'[2]nograd'!$F$5*100</f>
        <v>83.84405339805825</v>
      </c>
    </row>
    <row r="41" spans="1:4" s="44" customFormat="1" ht="23.25" customHeight="1">
      <c r="A41" s="41" t="s">
        <v>53</v>
      </c>
      <c r="B41" s="42">
        <f>'[2]nograd'!$F76</f>
        <v>15114</v>
      </c>
      <c r="C41" s="43">
        <f t="shared" si="0"/>
        <v>100</v>
      </c>
      <c r="D41" s="43">
        <f>'[2]nograd'!$F35/'[2]nograd'!$F$5*100</f>
        <v>100</v>
      </c>
    </row>
    <row r="42" spans="1:4" ht="15.75">
      <c r="A42" s="52" t="s">
        <v>74</v>
      </c>
      <c r="B42" s="38">
        <f>'[2]nograd'!$F77</f>
        <v>1105</v>
      </c>
      <c r="C42" s="39">
        <f t="shared" si="0"/>
        <v>7.311102289268229</v>
      </c>
      <c r="D42" s="39">
        <f>'[2]nograd'!$F36/'[2]nograd'!$F$5*100</f>
        <v>7.607706310679611</v>
      </c>
    </row>
    <row r="43" spans="1:4" ht="15.75">
      <c r="A43" s="34" t="s">
        <v>79</v>
      </c>
      <c r="B43" s="35">
        <f>'[2]nograd'!$F78</f>
        <v>5114</v>
      </c>
      <c r="C43" s="36">
        <f t="shared" si="0"/>
        <v>33.836178377663096</v>
      </c>
      <c r="D43" s="36">
        <f>'[2]nograd'!$F37/'[2]nograd'!$F$5*100</f>
        <v>33.14623786407767</v>
      </c>
    </row>
    <row r="44" spans="1:4" ht="15.75">
      <c r="A44" s="52" t="s">
        <v>80</v>
      </c>
      <c r="B44" s="38">
        <f>'[2]nograd'!$F79</f>
        <v>3841</v>
      </c>
      <c r="C44" s="39">
        <f t="shared" si="0"/>
        <v>25.413523885139604</v>
      </c>
      <c r="D44" s="39">
        <f>'[2]nograd'!$F38/'[2]nograd'!$F$5*100</f>
        <v>24.77245145631068</v>
      </c>
    </row>
    <row r="45" spans="1:4" ht="15.75">
      <c r="A45" s="34" t="s">
        <v>81</v>
      </c>
      <c r="B45" s="35">
        <f>'[2]nograd'!$F80</f>
        <v>2556</v>
      </c>
      <c r="C45" s="36">
        <f t="shared" si="0"/>
        <v>16.911472806669316</v>
      </c>
      <c r="D45" s="36">
        <f>'[2]nograd'!$F39/'[2]nograd'!$F$5*100</f>
        <v>17.763956310679614</v>
      </c>
    </row>
    <row r="46" spans="1:4" s="40" customFormat="1" ht="15.75">
      <c r="A46" s="37" t="s">
        <v>82</v>
      </c>
      <c r="B46" s="38">
        <f>'[2]nograd'!$F81</f>
        <v>2498</v>
      </c>
      <c r="C46" s="39">
        <f t="shared" si="0"/>
        <v>16.52772264125976</v>
      </c>
      <c r="D46" s="39">
        <f>'[2]nograd'!$F40/'[2]nograd'!$F$5*100</f>
        <v>16.709648058252426</v>
      </c>
    </row>
    <row r="47" spans="1:4" s="44" customFormat="1" ht="22.5" customHeight="1">
      <c r="A47" s="53" t="s">
        <v>53</v>
      </c>
      <c r="B47" s="54">
        <f>'[2]nograd'!$F82</f>
        <v>15114</v>
      </c>
      <c r="C47" s="55">
        <f t="shared" si="0"/>
        <v>100</v>
      </c>
      <c r="D47" s="55">
        <f>'[2]nograd'!$F41/'[2]nograd'!$F$5*100</f>
        <v>100</v>
      </c>
    </row>
    <row r="48" spans="3:4" ht="15.75">
      <c r="C48" s="56"/>
      <c r="D48" s="56"/>
    </row>
    <row r="49" spans="3:4" ht="15.75">
      <c r="C49" s="56"/>
      <c r="D49" s="56"/>
    </row>
    <row r="50" spans="3:4" ht="15.75">
      <c r="C50" s="56"/>
      <c r="D50" s="56"/>
    </row>
    <row r="51" spans="3:4" ht="15.75">
      <c r="C51" s="56"/>
      <c r="D51" s="56"/>
    </row>
    <row r="52" spans="3:4" ht="15.75">
      <c r="C52" s="56"/>
      <c r="D52" s="56"/>
    </row>
    <row r="53" spans="3:4" ht="15.75">
      <c r="C53" s="56"/>
      <c r="D53" s="56"/>
    </row>
    <row r="54" spans="3:4" ht="15.75">
      <c r="C54" s="56"/>
      <c r="D54" s="56"/>
    </row>
    <row r="55" spans="3:4" ht="15.75">
      <c r="C55" s="56"/>
      <c r="D55" s="56"/>
    </row>
    <row r="56" spans="3:4" ht="15.75">
      <c r="C56" s="56"/>
      <c r="D56" s="56"/>
    </row>
    <row r="57" spans="3:4" ht="15.75">
      <c r="C57" s="56"/>
      <c r="D57" s="56"/>
    </row>
    <row r="58" spans="3:4" ht="15.75">
      <c r="C58" s="56"/>
      <c r="D58" s="56"/>
    </row>
    <row r="59" spans="3:4" ht="15.75">
      <c r="C59" s="56"/>
      <c r="D59" s="56"/>
    </row>
    <row r="60" spans="3:4" ht="15.75">
      <c r="C60" s="56"/>
      <c r="D60" s="56"/>
    </row>
    <row r="61" spans="3:4" ht="15.75">
      <c r="C61" s="56"/>
      <c r="D61" s="56"/>
    </row>
    <row r="62" spans="3:4" ht="15.75">
      <c r="C62" s="56"/>
      <c r="D62" s="56"/>
    </row>
    <row r="63" spans="3:4" ht="15.75">
      <c r="C63" s="56"/>
      <c r="D63" s="56"/>
    </row>
    <row r="64" spans="3:4" ht="15.75">
      <c r="C64" s="56"/>
      <c r="D64" s="56"/>
    </row>
    <row r="65" spans="3:4" ht="15.75">
      <c r="C65" s="56"/>
      <c r="D65" s="56"/>
    </row>
    <row r="66" spans="3:4" ht="15.75">
      <c r="C66" s="56"/>
      <c r="D66" s="56"/>
    </row>
    <row r="67" spans="3:4" ht="15.75">
      <c r="C67" s="56"/>
      <c r="D67" s="56"/>
    </row>
    <row r="68" spans="3:4" ht="15.75">
      <c r="C68" s="56"/>
      <c r="D68" s="56"/>
    </row>
    <row r="69" spans="3:4" ht="15.75">
      <c r="C69" s="56"/>
      <c r="D69" s="56"/>
    </row>
    <row r="70" spans="3:4" ht="15.75">
      <c r="C70" s="56"/>
      <c r="D70" s="56"/>
    </row>
    <row r="71" spans="3:4" ht="15.75">
      <c r="C71" s="56"/>
      <c r="D71" s="56"/>
    </row>
    <row r="72" spans="3:4" ht="15.75">
      <c r="C72" s="56"/>
      <c r="D72" s="56"/>
    </row>
    <row r="73" spans="3:4" ht="15.75">
      <c r="C73" s="56"/>
      <c r="D73" s="56"/>
    </row>
    <row r="74" spans="3:4" ht="15.75">
      <c r="C74" s="56"/>
      <c r="D74" s="56"/>
    </row>
    <row r="75" spans="3:4" ht="15.75">
      <c r="C75" s="56"/>
      <c r="D75" s="56"/>
    </row>
    <row r="76" spans="3:4" ht="15.75">
      <c r="C76" s="56"/>
      <c r="D76" s="56"/>
    </row>
    <row r="77" spans="3:4" ht="15.75">
      <c r="C77" s="56"/>
      <c r="D77" s="56"/>
    </row>
    <row r="78" spans="3:4" ht="15.75">
      <c r="C78" s="56"/>
      <c r="D78" s="56"/>
    </row>
    <row r="79" spans="3:4" ht="15.75">
      <c r="C79" s="56"/>
      <c r="D79" s="56"/>
    </row>
    <row r="80" spans="3:4" ht="15.75">
      <c r="C80" s="56"/>
      <c r="D80" s="56"/>
    </row>
    <row r="81" spans="3:4" ht="15.75">
      <c r="C81" s="56"/>
      <c r="D81" s="56"/>
    </row>
    <row r="82" spans="3:4" ht="15.75">
      <c r="C82" s="56"/>
      <c r="D82" s="56"/>
    </row>
    <row r="83" spans="3:4" ht="15.75">
      <c r="C83" s="56"/>
      <c r="D83" s="56"/>
    </row>
    <row r="84" spans="3:4" ht="15.75">
      <c r="C84" s="56"/>
      <c r="D84" s="56"/>
    </row>
    <row r="85" spans="3:4" ht="15.75">
      <c r="C85" s="56"/>
      <c r="D85" s="56"/>
    </row>
    <row r="86" spans="3:4" ht="15.75">
      <c r="C86" s="56"/>
      <c r="D86" s="56"/>
    </row>
    <row r="87" spans="3:4" ht="15.75">
      <c r="C87" s="56"/>
      <c r="D87" s="56"/>
    </row>
    <row r="88" spans="3:4" ht="15.75">
      <c r="C88" s="56"/>
      <c r="D88" s="56"/>
    </row>
    <row r="89" spans="3:4" ht="15.75">
      <c r="C89" s="56"/>
      <c r="D89" s="56"/>
    </row>
    <row r="90" spans="3:4" ht="15.75">
      <c r="C90" s="56"/>
      <c r="D90" s="56"/>
    </row>
    <row r="91" spans="3:4" ht="15.75">
      <c r="C91" s="56"/>
      <c r="D91" s="56"/>
    </row>
    <row r="92" spans="3:4" ht="15.75">
      <c r="C92" s="56"/>
      <c r="D92" s="56"/>
    </row>
    <row r="93" spans="3:4" ht="15.75">
      <c r="C93" s="56"/>
      <c r="D93" s="56"/>
    </row>
    <row r="94" spans="3:4" ht="15.75">
      <c r="C94" s="56"/>
      <c r="D94" s="56"/>
    </row>
    <row r="95" spans="3:4" ht="15.75">
      <c r="C95" s="56"/>
      <c r="D95" s="56"/>
    </row>
    <row r="96" spans="3:4" ht="15.75">
      <c r="C96" s="56"/>
      <c r="D96" s="56"/>
    </row>
    <row r="97" spans="3:4" ht="15.75">
      <c r="C97" s="56"/>
      <c r="D97" s="56"/>
    </row>
    <row r="98" spans="3:4" ht="15.75">
      <c r="C98" s="56"/>
      <c r="D98" s="56"/>
    </row>
    <row r="99" spans="3:4" ht="15.75">
      <c r="C99" s="56"/>
      <c r="D99" s="56"/>
    </row>
    <row r="100" spans="3:4" ht="15.75">
      <c r="C100" s="56"/>
      <c r="D100" s="56"/>
    </row>
    <row r="101" spans="3:4" ht="15.75">
      <c r="C101" s="56"/>
      <c r="D101" s="56"/>
    </row>
    <row r="102" spans="3:4" ht="15.75">
      <c r="C102" s="56"/>
      <c r="D102" s="56"/>
    </row>
    <row r="103" spans="3:4" ht="15.75">
      <c r="C103" s="56"/>
      <c r="D103" s="56"/>
    </row>
    <row r="104" spans="3:4" ht="15.75">
      <c r="C104" s="56"/>
      <c r="D104" s="56"/>
    </row>
    <row r="105" spans="3:4" ht="15.75">
      <c r="C105" s="56"/>
      <c r="D105" s="56"/>
    </row>
    <row r="106" spans="3:4" ht="15.75">
      <c r="C106" s="56"/>
      <c r="D106" s="56"/>
    </row>
    <row r="107" spans="3:4" ht="15.75">
      <c r="C107" s="56"/>
      <c r="D107" s="56"/>
    </row>
    <row r="108" spans="3:4" ht="15.75">
      <c r="C108" s="56"/>
      <c r="D108" s="56"/>
    </row>
    <row r="109" spans="3:4" ht="15.75">
      <c r="C109" s="56"/>
      <c r="D109" s="56"/>
    </row>
    <row r="110" spans="3:4" ht="15.75">
      <c r="C110" s="56"/>
      <c r="D110" s="56"/>
    </row>
    <row r="111" spans="3:4" ht="15.75">
      <c r="C111" s="56"/>
      <c r="D111" s="56"/>
    </row>
    <row r="112" spans="3:4" ht="15.75">
      <c r="C112" s="56"/>
      <c r="D112" s="56"/>
    </row>
    <row r="113" spans="3:4" ht="15.75">
      <c r="C113" s="56"/>
      <c r="D113" s="56"/>
    </row>
    <row r="114" spans="3:4" ht="15.75">
      <c r="C114" s="56"/>
      <c r="D114" s="56"/>
    </row>
    <row r="115" spans="3:4" ht="15.75">
      <c r="C115" s="56"/>
      <c r="D115" s="56"/>
    </row>
    <row r="116" spans="3:4" ht="15.75">
      <c r="C116" s="56"/>
      <c r="D116" s="56"/>
    </row>
    <row r="117" spans="3:4" ht="15.75">
      <c r="C117" s="56"/>
      <c r="D117" s="56"/>
    </row>
    <row r="118" spans="3:4" ht="15.75">
      <c r="C118" s="56"/>
      <c r="D118" s="56"/>
    </row>
    <row r="119" spans="3:4" ht="15.75">
      <c r="C119" s="56"/>
      <c r="D119" s="56"/>
    </row>
    <row r="120" spans="3:4" ht="15.75">
      <c r="C120" s="56"/>
      <c r="D120" s="56"/>
    </row>
    <row r="121" spans="3:4" ht="15.75">
      <c r="C121" s="56"/>
      <c r="D121" s="56"/>
    </row>
    <row r="122" spans="3:4" ht="15.75">
      <c r="C122" s="56"/>
      <c r="D122" s="56"/>
    </row>
    <row r="123" spans="3:4" ht="15.75">
      <c r="C123" s="56"/>
      <c r="D123" s="56"/>
    </row>
    <row r="124" spans="3:4" ht="15.75">
      <c r="C124" s="56"/>
      <c r="D124" s="56"/>
    </row>
    <row r="125" spans="3:4" ht="15.75">
      <c r="C125" s="56"/>
      <c r="D125" s="56"/>
    </row>
    <row r="126" spans="3:4" ht="15.75">
      <c r="C126" s="56"/>
      <c r="D126" s="56"/>
    </row>
    <row r="127" spans="3:4" ht="15.75">
      <c r="C127" s="56"/>
      <c r="D127" s="56"/>
    </row>
    <row r="128" spans="3:4" ht="15.75">
      <c r="C128" s="56"/>
      <c r="D128" s="56"/>
    </row>
    <row r="129" spans="3:4" ht="15.75">
      <c r="C129" s="56"/>
      <c r="D129" s="56"/>
    </row>
    <row r="130" spans="3:4" ht="15.75">
      <c r="C130" s="56"/>
      <c r="D130" s="56"/>
    </row>
    <row r="131" spans="3:4" ht="15.75">
      <c r="C131" s="56"/>
      <c r="D131" s="56"/>
    </row>
    <row r="132" spans="3:4" ht="15.75">
      <c r="C132" s="56"/>
      <c r="D132" s="56"/>
    </row>
    <row r="133" spans="3:4" ht="15.75">
      <c r="C133" s="56"/>
      <c r="D133" s="56"/>
    </row>
    <row r="134" spans="3:4" ht="15.75">
      <c r="C134" s="56"/>
      <c r="D134" s="56"/>
    </row>
    <row r="135" spans="3:4" ht="15.75">
      <c r="C135" s="56"/>
      <c r="D135" s="56"/>
    </row>
    <row r="136" spans="3:4" ht="15.75">
      <c r="C136" s="56"/>
      <c r="D136" s="56"/>
    </row>
    <row r="137" spans="3:4" ht="15.75">
      <c r="C137" s="56"/>
      <c r="D137" s="56"/>
    </row>
    <row r="138" spans="3:4" ht="15.75">
      <c r="C138" s="56"/>
      <c r="D138" s="56"/>
    </row>
    <row r="139" spans="3:4" ht="15.75">
      <c r="C139" s="56"/>
      <c r="D139" s="56"/>
    </row>
    <row r="140" spans="3:4" ht="15.75">
      <c r="C140" s="56"/>
      <c r="D140" s="56"/>
    </row>
    <row r="141" spans="3:4" ht="15.75">
      <c r="C141" s="56"/>
      <c r="D141" s="56"/>
    </row>
    <row r="142" spans="3:4" ht="15.75">
      <c r="C142" s="56"/>
      <c r="D142" s="56"/>
    </row>
    <row r="143" spans="3:4" ht="15.75">
      <c r="C143" s="56"/>
      <c r="D143" s="56"/>
    </row>
    <row r="144" spans="3:4" ht="15.75">
      <c r="C144" s="56"/>
      <c r="D144" s="56"/>
    </row>
    <row r="145" spans="3:4" ht="15.75">
      <c r="C145" s="56"/>
      <c r="D145" s="56"/>
    </row>
    <row r="146" spans="3:4" ht="15.75">
      <c r="C146" s="56"/>
      <c r="D146" s="56"/>
    </row>
    <row r="147" spans="3:4" ht="15.75">
      <c r="C147" s="56"/>
      <c r="D147" s="56"/>
    </row>
    <row r="148" spans="3:4" ht="15.75">
      <c r="C148" s="56"/>
      <c r="D148" s="56"/>
    </row>
    <row r="149" spans="3:4" ht="15.75">
      <c r="C149" s="56"/>
      <c r="D149" s="56"/>
    </row>
    <row r="150" spans="3:4" ht="15.75">
      <c r="C150" s="56"/>
      <c r="D150" s="56"/>
    </row>
    <row r="151" spans="3:4" ht="15.75">
      <c r="C151" s="56"/>
      <c r="D151" s="56"/>
    </row>
    <row r="152" spans="3:4" ht="15.75">
      <c r="C152" s="56"/>
      <c r="D152" s="56"/>
    </row>
    <row r="153" spans="3:4" ht="15.75">
      <c r="C153" s="56"/>
      <c r="D153" s="56"/>
    </row>
    <row r="154" spans="3:4" ht="15.75">
      <c r="C154" s="56"/>
      <c r="D154" s="56"/>
    </row>
    <row r="155" spans="3:4" ht="15.75">
      <c r="C155" s="56"/>
      <c r="D155" s="56"/>
    </row>
    <row r="156" spans="3:4" ht="15.75">
      <c r="C156" s="56"/>
      <c r="D156" s="56"/>
    </row>
    <row r="157" spans="3:4" ht="15.75">
      <c r="C157" s="56"/>
      <c r="D157" s="56"/>
    </row>
    <row r="158" spans="3:4" ht="15.75">
      <c r="C158" s="56"/>
      <c r="D158" s="56"/>
    </row>
    <row r="159" spans="3:4" ht="15.75">
      <c r="C159" s="56"/>
      <c r="D159" s="56"/>
    </row>
    <row r="160" spans="3:4" ht="15.75">
      <c r="C160" s="56"/>
      <c r="D160" s="56"/>
    </row>
    <row r="161" spans="3:4" ht="15.75">
      <c r="C161" s="56"/>
      <c r="D161" s="56"/>
    </row>
    <row r="162" spans="3:4" ht="15.75">
      <c r="C162" s="56"/>
      <c r="D162" s="56"/>
    </row>
    <row r="163" spans="3:4" ht="15.75">
      <c r="C163" s="56"/>
      <c r="D163" s="56"/>
    </row>
    <row r="164" spans="3:4" ht="15.75">
      <c r="C164" s="56"/>
      <c r="D164" s="56"/>
    </row>
    <row r="165" spans="3:4" ht="15.75">
      <c r="C165" s="56"/>
      <c r="D165" s="56"/>
    </row>
    <row r="166" spans="3:4" ht="15.75">
      <c r="C166" s="56"/>
      <c r="D166" s="56"/>
    </row>
    <row r="167" spans="3:4" ht="15.75">
      <c r="C167" s="56"/>
      <c r="D167" s="56"/>
    </row>
    <row r="168" spans="3:4" ht="15.75">
      <c r="C168" s="56"/>
      <c r="D168" s="56"/>
    </row>
    <row r="169" spans="3:4" ht="15.75">
      <c r="C169" s="56"/>
      <c r="D169" s="56"/>
    </row>
    <row r="170" spans="3:4" ht="15.75">
      <c r="C170" s="56"/>
      <c r="D170" s="56"/>
    </row>
    <row r="171" spans="3:4" ht="15.75">
      <c r="C171" s="56"/>
      <c r="D171" s="56"/>
    </row>
    <row r="172" spans="3:4" ht="15.75">
      <c r="C172" s="56"/>
      <c r="D172" s="56"/>
    </row>
    <row r="173" spans="3:4" ht="15.75">
      <c r="C173" s="56"/>
      <c r="D173" s="56"/>
    </row>
    <row r="174" spans="3:4" ht="15.75">
      <c r="C174" s="56"/>
      <c r="D174" s="56"/>
    </row>
    <row r="175" spans="3:4" ht="15.75">
      <c r="C175" s="56"/>
      <c r="D175" s="56"/>
    </row>
    <row r="176" spans="3:4" ht="15.75">
      <c r="C176" s="56"/>
      <c r="D176" s="56"/>
    </row>
    <row r="177" spans="3:4" ht="15.75">
      <c r="C177" s="56"/>
      <c r="D177" s="56"/>
    </row>
    <row r="178" spans="3:4" ht="15.75">
      <c r="C178" s="56"/>
      <c r="D178" s="56"/>
    </row>
    <row r="179" spans="3:4" ht="15.75">
      <c r="C179" s="56"/>
      <c r="D179" s="56"/>
    </row>
    <row r="180" spans="3:4" ht="15.75">
      <c r="C180" s="56"/>
      <c r="D180" s="56"/>
    </row>
    <row r="181" spans="3:4" ht="15.75">
      <c r="C181" s="56"/>
      <c r="D181" s="56"/>
    </row>
    <row r="182" spans="3:4" ht="15.75">
      <c r="C182" s="56"/>
      <c r="D182" s="56"/>
    </row>
    <row r="183" spans="3:4" ht="15.75">
      <c r="C183" s="56"/>
      <c r="D183" s="56"/>
    </row>
    <row r="184" spans="3:4" ht="15.75">
      <c r="C184" s="56"/>
      <c r="D184" s="56"/>
    </row>
    <row r="185" spans="3:4" ht="15.75">
      <c r="C185" s="56"/>
      <c r="D185" s="56"/>
    </row>
    <row r="186" spans="3:4" ht="15.75">
      <c r="C186" s="56"/>
      <c r="D186" s="56"/>
    </row>
    <row r="187" spans="3:4" ht="15.75">
      <c r="C187" s="56"/>
      <c r="D187" s="56"/>
    </row>
    <row r="188" spans="3:4" ht="15.75">
      <c r="C188" s="56"/>
      <c r="D188" s="56"/>
    </row>
    <row r="189" spans="3:4" ht="15.75">
      <c r="C189" s="56"/>
      <c r="D189" s="56"/>
    </row>
    <row r="190" spans="3:4" ht="15.75">
      <c r="C190" s="56"/>
      <c r="D190" s="56"/>
    </row>
    <row r="191" spans="3:4" ht="15.75">
      <c r="C191" s="56"/>
      <c r="D191" s="56"/>
    </row>
    <row r="192" spans="3:4" ht="15.75">
      <c r="C192" s="56"/>
      <c r="D192" s="56"/>
    </row>
    <row r="193" spans="3:4" ht="15.75">
      <c r="C193" s="56"/>
      <c r="D193" s="56"/>
    </row>
    <row r="194" spans="3:4" ht="15.75">
      <c r="C194" s="56"/>
      <c r="D194" s="56"/>
    </row>
    <row r="195" spans="3:4" ht="15.75">
      <c r="C195" s="56"/>
      <c r="D195" s="56"/>
    </row>
    <row r="196" spans="3:4" ht="15.75">
      <c r="C196" s="56"/>
      <c r="D196" s="56"/>
    </row>
    <row r="197" spans="3:4" ht="15.75">
      <c r="C197" s="56"/>
      <c r="D197" s="56"/>
    </row>
    <row r="198" spans="3:4" ht="15.75">
      <c r="C198" s="56"/>
      <c r="D198" s="56"/>
    </row>
    <row r="199" spans="3:4" ht="15.75">
      <c r="C199" s="56"/>
      <c r="D199" s="56"/>
    </row>
    <row r="200" spans="3:4" ht="15.75">
      <c r="C200" s="56"/>
      <c r="D200" s="56"/>
    </row>
    <row r="201" spans="3:4" ht="15.75">
      <c r="C201" s="56"/>
      <c r="D201" s="56"/>
    </row>
    <row r="202" spans="3:4" ht="15.75">
      <c r="C202" s="56"/>
      <c r="D202" s="56"/>
    </row>
    <row r="203" spans="3:4" ht="15.75">
      <c r="C203" s="56"/>
      <c r="D203" s="56"/>
    </row>
    <row r="204" spans="3:4" ht="15.75">
      <c r="C204" s="56"/>
      <c r="D204" s="56"/>
    </row>
    <row r="205" spans="3:4" ht="15.75">
      <c r="C205" s="56"/>
      <c r="D205" s="56"/>
    </row>
    <row r="206" spans="3:4" ht="15.75">
      <c r="C206" s="56"/>
      <c r="D206" s="56"/>
    </row>
    <row r="207" spans="3:4" ht="15.75">
      <c r="C207" s="56"/>
      <c r="D207" s="56"/>
    </row>
    <row r="208" spans="3:4" ht="15.75">
      <c r="C208" s="56"/>
      <c r="D208" s="56"/>
    </row>
    <row r="209" spans="3:4" ht="15.75">
      <c r="C209" s="56"/>
      <c r="D209" s="56"/>
    </row>
    <row r="210" spans="3:4" ht="15.75">
      <c r="C210" s="56"/>
      <c r="D210" s="56"/>
    </row>
    <row r="211" spans="3:4" ht="15.75">
      <c r="C211" s="56"/>
      <c r="D211" s="56"/>
    </row>
    <row r="212" spans="3:4" ht="15.75">
      <c r="C212" s="56"/>
      <c r="D212" s="56"/>
    </row>
    <row r="213" spans="3:4" ht="15.75">
      <c r="C213" s="56"/>
      <c r="D213" s="56"/>
    </row>
    <row r="214" spans="3:4" ht="15.75">
      <c r="C214" s="56"/>
      <c r="D214" s="56"/>
    </row>
    <row r="215" spans="3:4" ht="15.75">
      <c r="C215" s="56"/>
      <c r="D215" s="56"/>
    </row>
    <row r="216" spans="3:4" ht="15.75">
      <c r="C216" s="56"/>
      <c r="D216" s="56"/>
    </row>
    <row r="217" spans="3:4" ht="15.75">
      <c r="C217" s="56"/>
      <c r="D217" s="56"/>
    </row>
    <row r="218" spans="3:4" ht="15.75">
      <c r="C218" s="56"/>
      <c r="D218" s="56"/>
    </row>
    <row r="219" spans="3:4" ht="15.75">
      <c r="C219" s="56"/>
      <c r="D219" s="56"/>
    </row>
    <row r="220" spans="3:4" ht="15.75">
      <c r="C220" s="56"/>
      <c r="D220" s="56"/>
    </row>
    <row r="221" spans="3:4" ht="15.75">
      <c r="C221" s="56"/>
      <c r="D221" s="56"/>
    </row>
    <row r="222" spans="3:4" ht="15.75">
      <c r="C222" s="56"/>
      <c r="D222" s="56"/>
    </row>
    <row r="223" spans="3:4" ht="15.75">
      <c r="C223" s="56"/>
      <c r="D223" s="56"/>
    </row>
    <row r="224" spans="3:4" ht="15.75">
      <c r="C224" s="56"/>
      <c r="D224" s="56"/>
    </row>
    <row r="225" spans="3:4" ht="15.75">
      <c r="C225" s="56"/>
      <c r="D225" s="56"/>
    </row>
    <row r="226" spans="3:4" ht="15.75">
      <c r="C226" s="56"/>
      <c r="D226" s="56"/>
    </row>
    <row r="227" spans="3:4" ht="15.75">
      <c r="C227" s="56"/>
      <c r="D227" s="56"/>
    </row>
    <row r="228" spans="3:4" ht="15.75">
      <c r="C228" s="56"/>
      <c r="D228" s="56"/>
    </row>
    <row r="229" spans="3:4" ht="15.75">
      <c r="C229" s="56"/>
      <c r="D229" s="56"/>
    </row>
    <row r="230" spans="3:4" ht="15.75">
      <c r="C230" s="56"/>
      <c r="D230" s="56"/>
    </row>
    <row r="231" spans="3:4" ht="15.75">
      <c r="C231" s="56"/>
      <c r="D231" s="56"/>
    </row>
    <row r="232" spans="3:4" ht="15.75">
      <c r="C232" s="56"/>
      <c r="D232" s="56"/>
    </row>
    <row r="233" spans="3:4" ht="15.75">
      <c r="C233" s="56"/>
      <c r="D233" s="56"/>
    </row>
    <row r="234" spans="3:4" ht="15.75">
      <c r="C234" s="56"/>
      <c r="D234" s="56"/>
    </row>
    <row r="235" spans="3:4" ht="15.75">
      <c r="C235" s="56"/>
      <c r="D235" s="56"/>
    </row>
    <row r="236" spans="3:4" ht="15.75">
      <c r="C236" s="56"/>
      <c r="D236" s="56"/>
    </row>
    <row r="237" spans="3:4" ht="15.75">
      <c r="C237" s="56"/>
      <c r="D237" s="56"/>
    </row>
    <row r="238" spans="3:4" ht="15.75">
      <c r="C238" s="56"/>
      <c r="D238" s="56"/>
    </row>
    <row r="239" spans="3:4" ht="15.75">
      <c r="C239" s="56"/>
      <c r="D239" s="56"/>
    </row>
    <row r="240" spans="3:4" ht="15.75">
      <c r="C240" s="56"/>
      <c r="D240" s="56"/>
    </row>
    <row r="241" spans="3:4" ht="15.75">
      <c r="C241" s="56"/>
      <c r="D241" s="56"/>
    </row>
    <row r="242" spans="3:4" ht="15.75">
      <c r="C242" s="56"/>
      <c r="D242" s="56"/>
    </row>
    <row r="243" spans="3:4" ht="15.75">
      <c r="C243" s="56"/>
      <c r="D243" s="56"/>
    </row>
    <row r="244" spans="3:4" ht="15.75">
      <c r="C244" s="56"/>
      <c r="D244" s="56"/>
    </row>
    <row r="245" spans="3:4" ht="15.75">
      <c r="C245" s="56"/>
      <c r="D245" s="56"/>
    </row>
    <row r="246" spans="3:4" ht="15.75">
      <c r="C246" s="56"/>
      <c r="D246" s="56"/>
    </row>
    <row r="247" spans="3:4" ht="15.75">
      <c r="C247" s="56"/>
      <c r="D247" s="56"/>
    </row>
    <row r="248" spans="3:4" ht="15.75">
      <c r="C248" s="56"/>
      <c r="D248" s="56"/>
    </row>
    <row r="249" spans="3:4" ht="15.75">
      <c r="C249" s="56"/>
      <c r="D249" s="56"/>
    </row>
    <row r="250" spans="3:4" ht="15.75">
      <c r="C250" s="56"/>
      <c r="D250" s="56"/>
    </row>
    <row r="251" spans="3:4" ht="15.75">
      <c r="C251" s="56"/>
      <c r="D251" s="56"/>
    </row>
    <row r="252" spans="3:4" ht="15.75">
      <c r="C252" s="56"/>
      <c r="D252" s="56"/>
    </row>
    <row r="253" spans="3:4" ht="15.75">
      <c r="C253" s="56"/>
      <c r="D253" s="56"/>
    </row>
    <row r="254" spans="3:4" ht="15.75">
      <c r="C254" s="56"/>
      <c r="D254" s="56"/>
    </row>
    <row r="255" spans="3:4" ht="15.75">
      <c r="C255" s="56"/>
      <c r="D255" s="56"/>
    </row>
    <row r="256" spans="3:4" ht="15.75">
      <c r="C256" s="56"/>
      <c r="D256" s="56"/>
    </row>
    <row r="257" spans="3:4" ht="15.75">
      <c r="C257" s="56"/>
      <c r="D257" s="56"/>
    </row>
    <row r="258" spans="3:4" ht="15.75">
      <c r="C258" s="56"/>
      <c r="D258" s="56"/>
    </row>
    <row r="259" spans="3:4" ht="15.75">
      <c r="C259" s="56"/>
      <c r="D259" s="56"/>
    </row>
    <row r="260" spans="3:4" ht="15.75">
      <c r="C260" s="56"/>
      <c r="D260" s="56"/>
    </row>
    <row r="261" spans="3:4" ht="15.75">
      <c r="C261" s="56"/>
      <c r="D261" s="56"/>
    </row>
    <row r="262" spans="3:4" ht="15.75">
      <c r="C262" s="56"/>
      <c r="D262" s="56"/>
    </row>
    <row r="263" spans="3:4" ht="15.75">
      <c r="C263" s="56"/>
      <c r="D263" s="56"/>
    </row>
    <row r="264" spans="3:4" ht="15.75">
      <c r="C264" s="56"/>
      <c r="D264" s="56"/>
    </row>
    <row r="265" spans="3:4" ht="15.75">
      <c r="C265" s="56"/>
      <c r="D265" s="56"/>
    </row>
    <row r="266" spans="3:4" ht="15.75">
      <c r="C266" s="56"/>
      <c r="D266" s="56"/>
    </row>
    <row r="267" spans="3:4" ht="15.75">
      <c r="C267" s="56"/>
      <c r="D267" s="56"/>
    </row>
    <row r="268" spans="3:4" ht="15.75">
      <c r="C268" s="56"/>
      <c r="D268" s="56"/>
    </row>
    <row r="269" spans="3:4" ht="15.75">
      <c r="C269" s="56"/>
      <c r="D269" s="56"/>
    </row>
    <row r="270" spans="3:4" ht="15.75">
      <c r="C270" s="56"/>
      <c r="D270" s="56"/>
    </row>
    <row r="271" spans="3:4" ht="15.75">
      <c r="C271" s="56"/>
      <c r="D271" s="56"/>
    </row>
    <row r="272" spans="3:4" ht="15.75">
      <c r="C272" s="56"/>
      <c r="D272" s="56"/>
    </row>
    <row r="273" spans="3:4" ht="15.75">
      <c r="C273" s="56"/>
      <c r="D273" s="56"/>
    </row>
    <row r="274" spans="3:4" ht="15.75">
      <c r="C274" s="56"/>
      <c r="D274" s="56"/>
    </row>
    <row r="275" spans="3:4" ht="15.75">
      <c r="C275" s="56"/>
      <c r="D275" s="56"/>
    </row>
    <row r="276" spans="3:4" ht="15.75">
      <c r="C276" s="56"/>
      <c r="D276" s="56"/>
    </row>
    <row r="277" spans="3:4" ht="15.75">
      <c r="C277" s="56"/>
      <c r="D277" s="56"/>
    </row>
    <row r="278" spans="3:4" ht="15.75">
      <c r="C278" s="56"/>
      <c r="D278" s="56"/>
    </row>
    <row r="279" spans="3:4" ht="15.75">
      <c r="C279" s="56"/>
      <c r="D279" s="56"/>
    </row>
    <row r="280" spans="3:4" ht="15.75">
      <c r="C280" s="56"/>
      <c r="D280" s="56"/>
    </row>
    <row r="281" spans="3:4" ht="15.75">
      <c r="C281" s="56"/>
      <c r="D281" s="56"/>
    </row>
    <row r="282" spans="3:4" ht="15.75">
      <c r="C282" s="56"/>
      <c r="D282" s="56"/>
    </row>
    <row r="283" spans="3:4" ht="15.75">
      <c r="C283" s="56"/>
      <c r="D283" s="56"/>
    </row>
    <row r="284" spans="3:4" ht="15.75">
      <c r="C284" s="56"/>
      <c r="D284" s="56"/>
    </row>
    <row r="285" spans="3:4" ht="15.75">
      <c r="C285" s="56"/>
      <c r="D285" s="56"/>
    </row>
    <row r="286" spans="3:4" ht="15.75">
      <c r="C286" s="56"/>
      <c r="D286" s="56"/>
    </row>
    <row r="287" spans="3:4" ht="15.75">
      <c r="C287" s="56"/>
      <c r="D287" s="56"/>
    </row>
    <row r="288" spans="3:4" ht="15.75">
      <c r="C288" s="56"/>
      <c r="D288" s="56"/>
    </row>
    <row r="289" spans="3:4" ht="15.75">
      <c r="C289" s="56"/>
      <c r="D289" s="56"/>
    </row>
    <row r="290" spans="3:4" ht="15.75">
      <c r="C290" s="56"/>
      <c r="D290" s="56"/>
    </row>
    <row r="291" spans="3:4" ht="15.75">
      <c r="C291" s="56"/>
      <c r="D291" s="56"/>
    </row>
    <row r="292" spans="3:4" ht="15.75">
      <c r="C292" s="56"/>
      <c r="D292" s="56"/>
    </row>
    <row r="293" spans="3:4" ht="15.75">
      <c r="C293" s="56"/>
      <c r="D293" s="56"/>
    </row>
    <row r="294" spans="3:4" ht="15.75">
      <c r="C294" s="56"/>
      <c r="D294" s="56"/>
    </row>
    <row r="295" spans="3:4" ht="15.75">
      <c r="C295" s="56"/>
      <c r="D295" s="56"/>
    </row>
    <row r="296" spans="3:4" ht="15.75">
      <c r="C296" s="56"/>
      <c r="D296" s="56"/>
    </row>
    <row r="297" spans="3:4" ht="15.75">
      <c r="C297" s="56"/>
      <c r="D297" s="56"/>
    </row>
    <row r="298" spans="3:4" ht="15.75">
      <c r="C298" s="56"/>
      <c r="D298" s="56"/>
    </row>
    <row r="299" spans="3:4" ht="15.75">
      <c r="C299" s="56"/>
      <c r="D299" s="56"/>
    </row>
    <row r="300" spans="3:4" ht="15.75">
      <c r="C300" s="56"/>
      <c r="D300" s="56"/>
    </row>
    <row r="301" spans="3:4" ht="15.75">
      <c r="C301" s="56"/>
      <c r="D301" s="56"/>
    </row>
    <row r="302" spans="3:4" ht="15.75">
      <c r="C302" s="56"/>
      <c r="D302" s="56"/>
    </row>
    <row r="303" spans="3:4" ht="15.75">
      <c r="C303" s="56"/>
      <c r="D303" s="56"/>
    </row>
    <row r="304" spans="3:4" ht="15.75">
      <c r="C304" s="56"/>
      <c r="D304" s="56"/>
    </row>
    <row r="305" spans="3:4" ht="15.75">
      <c r="C305" s="56"/>
      <c r="D305" s="56"/>
    </row>
    <row r="306" spans="3:4" ht="15.75">
      <c r="C306" s="56"/>
      <c r="D306" s="56"/>
    </row>
    <row r="307" spans="3:4" ht="15.75">
      <c r="C307" s="56"/>
      <c r="D307" s="56"/>
    </row>
    <row r="308" spans="3:4" ht="15.75">
      <c r="C308" s="56"/>
      <c r="D308" s="56"/>
    </row>
    <row r="309" spans="3:4" ht="15.75">
      <c r="C309" s="56"/>
      <c r="D309" s="56"/>
    </row>
    <row r="310" spans="3:4" ht="15.75">
      <c r="C310" s="56"/>
      <c r="D310" s="56"/>
    </row>
    <row r="311" spans="3:4" ht="15.75">
      <c r="C311" s="56"/>
      <c r="D311" s="56"/>
    </row>
    <row r="312" spans="3:4" ht="15.75">
      <c r="C312" s="56"/>
      <c r="D312" s="56"/>
    </row>
    <row r="313" spans="3:4" ht="15.75">
      <c r="C313" s="56"/>
      <c r="D313" s="56"/>
    </row>
    <row r="314" spans="3:4" ht="15.75">
      <c r="C314" s="56"/>
      <c r="D314" s="56"/>
    </row>
    <row r="315" spans="3:4" ht="15.75">
      <c r="C315" s="56"/>
      <c r="D315" s="56"/>
    </row>
    <row r="316" spans="3:4" ht="15.75">
      <c r="C316" s="56"/>
      <c r="D316" s="56"/>
    </row>
    <row r="317" spans="3:4" ht="15.75">
      <c r="C317" s="56"/>
      <c r="D317" s="56"/>
    </row>
    <row r="318" spans="3:4" ht="15.75">
      <c r="C318" s="56"/>
      <c r="D318" s="56"/>
    </row>
    <row r="319" spans="3:4" ht="15.75">
      <c r="C319" s="56"/>
      <c r="D319" s="56"/>
    </row>
    <row r="320" spans="3:4" ht="15.75">
      <c r="C320" s="56"/>
      <c r="D320" s="56"/>
    </row>
    <row r="321" spans="3:4" ht="15.75">
      <c r="C321" s="56"/>
      <c r="D321" s="56"/>
    </row>
    <row r="322" spans="3:4" ht="15.75">
      <c r="C322" s="56"/>
      <c r="D322" s="56"/>
    </row>
    <row r="323" spans="3:4" ht="15.75">
      <c r="C323" s="56"/>
      <c r="D323" s="56"/>
    </row>
    <row r="324" spans="3:4" ht="15.75">
      <c r="C324" s="56"/>
      <c r="D324" s="56"/>
    </row>
    <row r="325" spans="3:4" ht="15.75">
      <c r="C325" s="56"/>
      <c r="D325" s="56"/>
    </row>
    <row r="326" spans="3:4" ht="15.75">
      <c r="C326" s="56"/>
      <c r="D326" s="56"/>
    </row>
    <row r="327" spans="3:4" ht="15.75">
      <c r="C327" s="56"/>
      <c r="D327" s="56"/>
    </row>
    <row r="328" spans="3:4" ht="15.75">
      <c r="C328" s="56"/>
      <c r="D328" s="56"/>
    </row>
    <row r="329" spans="3:4" ht="15.75">
      <c r="C329" s="56"/>
      <c r="D329" s="56"/>
    </row>
    <row r="330" spans="3:4" ht="15.75">
      <c r="C330" s="56"/>
      <c r="D330" s="56"/>
    </row>
    <row r="331" spans="3:4" ht="15.75">
      <c r="C331" s="56"/>
      <c r="D331" s="56"/>
    </row>
    <row r="332" spans="3:4" ht="15.75">
      <c r="C332" s="56"/>
      <c r="D332" s="56"/>
    </row>
    <row r="333" spans="3:4" ht="15.75">
      <c r="C333" s="56"/>
      <c r="D333" s="56"/>
    </row>
    <row r="334" spans="3:4" ht="15.75">
      <c r="C334" s="56"/>
      <c r="D334" s="56"/>
    </row>
    <row r="335" spans="3:4" ht="15.75">
      <c r="C335" s="56"/>
      <c r="D335" s="56"/>
    </row>
    <row r="336" spans="3:4" ht="15.75">
      <c r="C336" s="56"/>
      <c r="D336" s="56"/>
    </row>
    <row r="337" spans="3:4" ht="15.75">
      <c r="C337" s="56"/>
      <c r="D337" s="56"/>
    </row>
    <row r="338" spans="3:4" ht="15.75">
      <c r="C338" s="56"/>
      <c r="D338" s="56"/>
    </row>
    <row r="339" spans="3:4" ht="15.75">
      <c r="C339" s="56"/>
      <c r="D339" s="56"/>
    </row>
    <row r="340" spans="3:4" ht="15.75">
      <c r="C340" s="56"/>
      <c r="D340" s="56"/>
    </row>
    <row r="341" spans="3:4" ht="15.75">
      <c r="C341" s="56"/>
      <c r="D341" s="56"/>
    </row>
    <row r="342" spans="3:4" ht="15.75">
      <c r="C342" s="56"/>
      <c r="D342" s="56"/>
    </row>
    <row r="343" spans="3:4" ht="15.75">
      <c r="C343" s="56"/>
      <c r="D343" s="56"/>
    </row>
    <row r="344" spans="3:4" ht="15.75">
      <c r="C344" s="56"/>
      <c r="D344" s="56"/>
    </row>
    <row r="345" spans="3:4" ht="15.75">
      <c r="C345" s="56"/>
      <c r="D345" s="56"/>
    </row>
    <row r="346" spans="3:4" ht="15.75">
      <c r="C346" s="56"/>
      <c r="D346" s="56"/>
    </row>
    <row r="347" spans="3:4" ht="15.75">
      <c r="C347" s="56"/>
      <c r="D347" s="56"/>
    </row>
    <row r="348" spans="3:4" ht="15.75">
      <c r="C348" s="56"/>
      <c r="D348" s="56"/>
    </row>
    <row r="349" spans="3:4" ht="15.75">
      <c r="C349" s="56"/>
      <c r="D349" s="56"/>
    </row>
    <row r="350" spans="3:4" ht="15.75">
      <c r="C350" s="56"/>
      <c r="D350" s="56"/>
    </row>
    <row r="351" spans="3:4" ht="15.75">
      <c r="C351" s="56"/>
      <c r="D351" s="56"/>
    </row>
    <row r="352" spans="3:4" ht="15.75">
      <c r="C352" s="56"/>
      <c r="D352" s="56"/>
    </row>
    <row r="353" spans="3:4" ht="15.75">
      <c r="C353" s="56"/>
      <c r="D353" s="56"/>
    </row>
    <row r="354" spans="3:4" ht="15.75">
      <c r="C354" s="56"/>
      <c r="D354" s="56"/>
    </row>
    <row r="355" spans="3:4" ht="15.75">
      <c r="C355" s="56"/>
      <c r="D355" s="56"/>
    </row>
    <row r="356" spans="3:4" ht="15.75">
      <c r="C356" s="56"/>
      <c r="D356" s="56"/>
    </row>
    <row r="357" spans="3:4" ht="15.75">
      <c r="C357" s="56"/>
      <c r="D357" s="56"/>
    </row>
    <row r="358" spans="3:4" ht="15.75">
      <c r="C358" s="56"/>
      <c r="D358" s="56"/>
    </row>
    <row r="359" spans="3:4" ht="15.75">
      <c r="C359" s="56"/>
      <c r="D359" s="56"/>
    </row>
    <row r="360" spans="3:4" ht="15.75">
      <c r="C360" s="56"/>
      <c r="D360" s="56"/>
    </row>
    <row r="361" spans="3:4" ht="15.75">
      <c r="C361" s="56"/>
      <c r="D361" s="56"/>
    </row>
    <row r="362" spans="3:4" ht="15.75">
      <c r="C362" s="56"/>
      <c r="D362" s="56"/>
    </row>
    <row r="363" spans="3:4" ht="15.75">
      <c r="C363" s="56"/>
      <c r="D363" s="56"/>
    </row>
    <row r="364" spans="3:4" ht="15.75">
      <c r="C364" s="56"/>
      <c r="D364" s="56"/>
    </row>
    <row r="365" spans="3:4" ht="15.75">
      <c r="C365" s="56"/>
      <c r="D365" s="56"/>
    </row>
    <row r="366" spans="3:4" ht="15.75">
      <c r="C366" s="56"/>
      <c r="D366" s="56"/>
    </row>
    <row r="367" spans="3:4" ht="15.75">
      <c r="C367" s="56"/>
      <c r="D367" s="56"/>
    </row>
    <row r="368" spans="3:4" ht="15.75">
      <c r="C368" s="56"/>
      <c r="D368" s="56"/>
    </row>
    <row r="369" spans="3:4" ht="15.75">
      <c r="C369" s="56"/>
      <c r="D369" s="56"/>
    </row>
    <row r="370" spans="3:4" ht="15.75">
      <c r="C370" s="56"/>
      <c r="D370" s="56"/>
    </row>
    <row r="371" spans="3:4" ht="15.75">
      <c r="C371" s="56"/>
      <c r="D371" s="56"/>
    </row>
    <row r="372" spans="3:4" ht="15.75">
      <c r="C372" s="56"/>
      <c r="D372" s="56"/>
    </row>
    <row r="373" spans="3:4" ht="15.75">
      <c r="C373" s="56"/>
      <c r="D373" s="56"/>
    </row>
    <row r="374" spans="3:4" ht="15.75">
      <c r="C374" s="56"/>
      <c r="D374" s="56"/>
    </row>
    <row r="375" spans="3:4" ht="15.75">
      <c r="C375" s="56"/>
      <c r="D375" s="56"/>
    </row>
    <row r="376" spans="3:4" ht="15.75">
      <c r="C376" s="56"/>
      <c r="D376" s="56"/>
    </row>
    <row r="377" spans="3:4" ht="15.75">
      <c r="C377" s="56"/>
      <c r="D377" s="56"/>
    </row>
    <row r="378" spans="3:4" ht="15.75">
      <c r="C378" s="56"/>
      <c r="D378" s="56"/>
    </row>
    <row r="379" spans="3:4" ht="15.75">
      <c r="C379" s="56"/>
      <c r="D379" s="56"/>
    </row>
    <row r="380" spans="3:4" ht="15.75">
      <c r="C380" s="56"/>
      <c r="D380" s="56"/>
    </row>
    <row r="381" spans="3:4" ht="15.75">
      <c r="C381" s="56"/>
      <c r="D381" s="56"/>
    </row>
    <row r="382" spans="3:4" ht="15.75">
      <c r="C382" s="56"/>
      <c r="D382" s="56"/>
    </row>
    <row r="383" spans="3:4" ht="15.75">
      <c r="C383" s="56"/>
      <c r="D383" s="56"/>
    </row>
    <row r="384" spans="3:4" ht="15.75">
      <c r="C384" s="56"/>
      <c r="D384" s="56"/>
    </row>
    <row r="385" spans="3:4" ht="15.75">
      <c r="C385" s="56"/>
      <c r="D385" s="56"/>
    </row>
    <row r="386" spans="3:4" ht="15.75">
      <c r="C386" s="56"/>
      <c r="D386" s="56"/>
    </row>
    <row r="387" spans="3:4" ht="15.75">
      <c r="C387" s="56"/>
      <c r="D387" s="56"/>
    </row>
    <row r="388" spans="3:4" ht="15.75">
      <c r="C388" s="56"/>
      <c r="D388" s="56"/>
    </row>
    <row r="389" spans="3:4" ht="15.75">
      <c r="C389" s="56"/>
      <c r="D389" s="56"/>
    </row>
    <row r="390" spans="3:4" ht="15.75">
      <c r="C390" s="56"/>
      <c r="D390" s="56"/>
    </row>
    <row r="391" spans="3:4" ht="15.75">
      <c r="C391" s="56"/>
      <c r="D391" s="56"/>
    </row>
    <row r="392" spans="3:4" ht="15.75">
      <c r="C392" s="56"/>
      <c r="D392" s="56"/>
    </row>
    <row r="393" spans="3:4" ht="15.75">
      <c r="C393" s="56"/>
      <c r="D393" s="56"/>
    </row>
    <row r="394" spans="3:4" ht="15.75">
      <c r="C394" s="56"/>
      <c r="D394" s="56"/>
    </row>
    <row r="395" spans="3:4" ht="15.75">
      <c r="C395" s="56"/>
      <c r="D395" s="56"/>
    </row>
    <row r="396" spans="3:4" ht="15.75">
      <c r="C396" s="56"/>
      <c r="D396" s="56"/>
    </row>
    <row r="397" spans="3:4" ht="15.75">
      <c r="C397" s="56"/>
      <c r="D397" s="56"/>
    </row>
    <row r="398" spans="3:4" ht="15.75">
      <c r="C398" s="56"/>
      <c r="D398" s="56"/>
    </row>
    <row r="399" spans="3:4" ht="15.75">
      <c r="C399" s="56"/>
      <c r="D399" s="56"/>
    </row>
    <row r="400" spans="3:4" ht="15.75">
      <c r="C400" s="56"/>
      <c r="D400" s="56"/>
    </row>
    <row r="401" spans="3:4" ht="15.75">
      <c r="C401" s="56"/>
      <c r="D401" s="56"/>
    </row>
    <row r="402" spans="3:4" ht="15.75">
      <c r="C402" s="56"/>
      <c r="D402" s="56"/>
    </row>
    <row r="403" spans="3:4" ht="15.75">
      <c r="C403" s="56"/>
      <c r="D403" s="56"/>
    </row>
    <row r="404" spans="3:4" ht="15.75">
      <c r="C404" s="56"/>
      <c r="D404" s="56"/>
    </row>
    <row r="405" spans="3:4" ht="15.75">
      <c r="C405" s="56"/>
      <c r="D405" s="56"/>
    </row>
    <row r="406" spans="3:4" ht="15.75">
      <c r="C406" s="56"/>
      <c r="D406" s="56"/>
    </row>
    <row r="407" spans="3:4" ht="15.75">
      <c r="C407" s="56"/>
      <c r="D407" s="56"/>
    </row>
    <row r="408" spans="3:4" ht="15.75">
      <c r="C408" s="56"/>
      <c r="D408" s="56"/>
    </row>
    <row r="409" spans="3:4" ht="15.75">
      <c r="C409" s="56"/>
      <c r="D409" s="56"/>
    </row>
    <row r="410" spans="3:4" ht="15.75">
      <c r="C410" s="56"/>
      <c r="D410" s="56"/>
    </row>
    <row r="411" spans="3:4" ht="15.75">
      <c r="C411" s="56"/>
      <c r="D411" s="56"/>
    </row>
    <row r="412" spans="3:4" ht="15.75">
      <c r="C412" s="56"/>
      <c r="D412" s="56"/>
    </row>
    <row r="413" spans="3:4" ht="15.75">
      <c r="C413" s="56"/>
      <c r="D413" s="56"/>
    </row>
    <row r="414" spans="3:4" ht="15.75">
      <c r="C414" s="56"/>
      <c r="D414" s="56"/>
    </row>
    <row r="415" spans="3:4" ht="15.75">
      <c r="C415" s="56"/>
      <c r="D415" s="56"/>
    </row>
    <row r="416" spans="3:4" ht="15.75">
      <c r="C416" s="56"/>
      <c r="D416" s="56"/>
    </row>
    <row r="417" spans="3:4" ht="15.75">
      <c r="C417" s="56"/>
      <c r="D417" s="56"/>
    </row>
    <row r="418" spans="3:4" ht="15.75">
      <c r="C418" s="56"/>
      <c r="D418" s="56"/>
    </row>
    <row r="419" spans="3:4" ht="15.75">
      <c r="C419" s="56"/>
      <c r="D419" s="56"/>
    </row>
    <row r="420" spans="3:4" ht="15.75">
      <c r="C420" s="56"/>
      <c r="D420" s="56"/>
    </row>
    <row r="421" spans="3:4" ht="15.75">
      <c r="C421" s="56"/>
      <c r="D421" s="56"/>
    </row>
    <row r="422" spans="3:4" ht="15.75">
      <c r="C422" s="56"/>
      <c r="D422" s="56"/>
    </row>
    <row r="423" spans="3:4" ht="15.75">
      <c r="C423" s="56"/>
      <c r="D423" s="56"/>
    </row>
    <row r="424" spans="3:4" ht="15.75">
      <c r="C424" s="56"/>
      <c r="D424" s="56"/>
    </row>
    <row r="425" spans="3:4" ht="15.75">
      <c r="C425" s="56"/>
      <c r="D425" s="56"/>
    </row>
    <row r="426" spans="3:4" ht="15.75">
      <c r="C426" s="56"/>
      <c r="D426" s="56"/>
    </row>
    <row r="427" spans="3:4" ht="15.75">
      <c r="C427" s="56"/>
      <c r="D427" s="56"/>
    </row>
    <row r="428" spans="3:4" ht="15.75">
      <c r="C428" s="56"/>
      <c r="D428" s="56"/>
    </row>
    <row r="429" spans="3:4" ht="15.75">
      <c r="C429" s="56"/>
      <c r="D429" s="56"/>
    </row>
    <row r="430" spans="3:4" ht="15.75">
      <c r="C430" s="56"/>
      <c r="D430" s="56"/>
    </row>
    <row r="431" spans="3:4" ht="15.75">
      <c r="C431" s="56"/>
      <c r="D431" s="56"/>
    </row>
    <row r="432" spans="3:4" ht="15.75">
      <c r="C432" s="56"/>
      <c r="D432" s="56"/>
    </row>
    <row r="433" spans="3:4" ht="15.75">
      <c r="C433" s="56"/>
      <c r="D433" s="56"/>
    </row>
    <row r="434" spans="3:4" ht="15.75">
      <c r="C434" s="56"/>
      <c r="D434" s="56"/>
    </row>
    <row r="435" spans="3:4" ht="15.75">
      <c r="C435" s="56"/>
      <c r="D435" s="56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48" bottom="0.39" header="0.25" footer="0.23"/>
  <pageSetup horizontalDpi="600" verticalDpi="600" orientation="portrait" paperSize="9" scale="92" r:id="rId2"/>
  <headerFooter alignWithMargins="0">
    <oddHeader>&amp;R&amp;"Times New Roman CE,Dőlt"6.sz. táblázat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xSplit="1" ySplit="7" topLeftCell="B8" activePane="bottomRight" state="frozen"/>
      <selection pane="topLeft" activeCell="T7" sqref="T7"/>
      <selection pane="topRight" activeCell="T7" sqref="T7"/>
      <selection pane="bottomLeft" activeCell="T7" sqref="T7"/>
      <selection pane="bottomRight" activeCell="C44" sqref="C44"/>
    </sheetView>
  </sheetViews>
  <sheetFormatPr defaultColWidth="9.33203125" defaultRowHeight="12.75"/>
  <cols>
    <col min="1" max="1" width="27.5" style="63" customWidth="1"/>
    <col min="2" max="10" width="12" style="63" customWidth="1"/>
    <col min="11" max="15" width="11.16015625" style="63" customWidth="1"/>
    <col min="16" max="16384" width="12" style="63" customWidth="1"/>
  </cols>
  <sheetData>
    <row r="1" spans="1:7" ht="15.75">
      <c r="A1" s="159" t="s">
        <v>83</v>
      </c>
      <c r="B1" s="159"/>
      <c r="C1" s="159"/>
      <c r="D1" s="159"/>
      <c r="E1" s="159"/>
      <c r="F1" s="159"/>
      <c r="G1" s="159"/>
    </row>
    <row r="2" spans="1:7" ht="15.75">
      <c r="A2" s="159" t="s">
        <v>33</v>
      </c>
      <c r="B2" s="159"/>
      <c r="C2" s="159"/>
      <c r="D2" s="159"/>
      <c r="E2" s="159"/>
      <c r="F2" s="159"/>
      <c r="G2" s="159"/>
    </row>
    <row r="3" spans="1:7" ht="21.75" customHeight="1">
      <c r="A3" s="160" t="s">
        <v>93</v>
      </c>
      <c r="B3" s="161"/>
      <c r="C3" s="161"/>
      <c r="D3" s="161"/>
      <c r="E3" s="161"/>
      <c r="F3" s="161"/>
      <c r="G3" s="161"/>
    </row>
    <row r="4" spans="1:7" ht="24" customHeight="1">
      <c r="A4" s="64"/>
      <c r="B4" s="148" t="s">
        <v>84</v>
      </c>
      <c r="C4" s="162" t="s">
        <v>85</v>
      </c>
      <c r="D4" s="163"/>
      <c r="E4" s="148" t="s">
        <v>86</v>
      </c>
      <c r="F4" s="148" t="s">
        <v>87</v>
      </c>
      <c r="G4" s="148" t="s">
        <v>88</v>
      </c>
    </row>
    <row r="5" spans="1:7" ht="24" customHeight="1">
      <c r="A5" s="65" t="s">
        <v>35</v>
      </c>
      <c r="B5" s="149"/>
      <c r="C5" s="57" t="s">
        <v>89</v>
      </c>
      <c r="D5" s="58" t="s">
        <v>90</v>
      </c>
      <c r="E5" s="149"/>
      <c r="F5" s="149"/>
      <c r="G5" s="149"/>
    </row>
    <row r="6" spans="1:7" ht="24" customHeight="1">
      <c r="A6" s="66"/>
      <c r="B6" s="150"/>
      <c r="C6" s="151" t="s">
        <v>91</v>
      </c>
      <c r="D6" s="152"/>
      <c r="E6" s="150"/>
      <c r="F6" s="150"/>
      <c r="G6" s="150"/>
    </row>
    <row r="7" spans="1:7" ht="18.75" customHeight="1">
      <c r="A7" s="156" t="s">
        <v>17</v>
      </c>
      <c r="B7" s="157"/>
      <c r="C7" s="157"/>
      <c r="D7" s="157"/>
      <c r="E7" s="157"/>
      <c r="F7" s="157"/>
      <c r="G7" s="158"/>
    </row>
    <row r="8" spans="1:9" s="71" customFormat="1" ht="15.75">
      <c r="A8" s="72" t="s">
        <v>2</v>
      </c>
      <c r="B8" s="20">
        <v>551</v>
      </c>
      <c r="C8" s="20">
        <f>'[3]Munka1'!J75</f>
        <v>184</v>
      </c>
      <c r="D8" s="20">
        <f>'[3]Munka1'!K75</f>
        <v>434</v>
      </c>
      <c r="E8" s="20">
        <f>'[1]mérleg'!M1328</f>
        <v>1326</v>
      </c>
      <c r="F8" s="20">
        <f>'[1]mérleg'!N1328</f>
        <v>775</v>
      </c>
      <c r="G8" s="20">
        <v>524</v>
      </c>
      <c r="H8" s="70"/>
      <c r="I8" s="70"/>
    </row>
    <row r="9" spans="1:7" s="71" customFormat="1" ht="15.75">
      <c r="A9" s="67" t="s">
        <v>3</v>
      </c>
      <c r="B9" s="61">
        <v>146</v>
      </c>
      <c r="C9" s="68">
        <f>'[3]Munka1'!J76</f>
        <v>9</v>
      </c>
      <c r="D9" s="69">
        <f>'[3]Munka1'!K76</f>
        <v>242</v>
      </c>
      <c r="E9" s="69">
        <f>'[1]mérleg'!M1329</f>
        <v>484</v>
      </c>
      <c r="F9" s="69">
        <f>'[1]mérleg'!N1329</f>
        <v>338</v>
      </c>
      <c r="G9" s="61">
        <v>158</v>
      </c>
    </row>
    <row r="10" spans="1:7" s="71" customFormat="1" ht="15.75">
      <c r="A10" s="72" t="s">
        <v>4</v>
      </c>
      <c r="B10" s="20">
        <v>245</v>
      </c>
      <c r="C10" s="73">
        <f>'[3]Munka1'!J77</f>
        <v>93</v>
      </c>
      <c r="D10" s="74">
        <f>'[3]Munka1'!K77</f>
        <v>205</v>
      </c>
      <c r="E10" s="74">
        <f>'[1]mérleg'!M1330</f>
        <v>780</v>
      </c>
      <c r="F10" s="74">
        <f>'[1]mérleg'!N1330</f>
        <v>535</v>
      </c>
      <c r="G10" s="20">
        <v>286</v>
      </c>
    </row>
    <row r="11" spans="1:16" s="71" customFormat="1" ht="15.75">
      <c r="A11" s="67" t="s">
        <v>5</v>
      </c>
      <c r="B11" s="61">
        <v>249</v>
      </c>
      <c r="C11" s="68">
        <f>'[3]Munka1'!J78</f>
        <v>34</v>
      </c>
      <c r="D11" s="69">
        <f>'[3]Munka1'!K78</f>
        <v>71</v>
      </c>
      <c r="E11" s="69">
        <f>'[1]mérleg'!M1331</f>
        <v>307</v>
      </c>
      <c r="F11" s="69">
        <f>'[1]mérleg'!N1331</f>
        <v>58</v>
      </c>
      <c r="G11" s="61">
        <v>279</v>
      </c>
      <c r="P11" s="71">
        <v>2318</v>
      </c>
    </row>
    <row r="12" spans="1:7" s="71" customFormat="1" ht="15.75">
      <c r="A12" s="72" t="s">
        <v>6</v>
      </c>
      <c r="B12" s="20">
        <v>81</v>
      </c>
      <c r="C12" s="73">
        <f>'[3]Munka1'!J79</f>
        <v>40</v>
      </c>
      <c r="D12" s="74">
        <f>'[3]Munka1'!K79</f>
        <v>79</v>
      </c>
      <c r="E12" s="74">
        <f>'[1]mérleg'!M1332</f>
        <v>275</v>
      </c>
      <c r="F12" s="74">
        <f>'[1]mérleg'!N1332</f>
        <v>194</v>
      </c>
      <c r="G12" s="20">
        <v>73</v>
      </c>
    </row>
    <row r="13" spans="1:7" s="71" customFormat="1" ht="15.75">
      <c r="A13" s="67" t="s">
        <v>7</v>
      </c>
      <c r="B13" s="61">
        <v>209</v>
      </c>
      <c r="C13" s="68">
        <f>'[3]Munka1'!J80</f>
        <v>56</v>
      </c>
      <c r="D13" s="69">
        <f>'[3]Munka1'!K80</f>
        <v>136</v>
      </c>
      <c r="E13" s="69">
        <f>'[1]mérleg'!M1333</f>
        <v>725</v>
      </c>
      <c r="F13" s="69">
        <f>'[1]mérleg'!N1333</f>
        <v>516</v>
      </c>
      <c r="G13" s="61">
        <v>170</v>
      </c>
    </row>
    <row r="14" spans="1:7" s="71" customFormat="1" ht="15.75">
      <c r="A14" s="72" t="s">
        <v>8</v>
      </c>
      <c r="B14" s="20">
        <v>80</v>
      </c>
      <c r="C14" s="73">
        <f>'[3]Munka1'!J81</f>
        <v>125</v>
      </c>
      <c r="D14" s="74">
        <f>'[3]Munka1'!K81</f>
        <v>76</v>
      </c>
      <c r="E14" s="74">
        <f>'[1]mérleg'!M1334</f>
        <v>592</v>
      </c>
      <c r="F14" s="74">
        <f>'[1]mérleg'!N1334</f>
        <v>512</v>
      </c>
      <c r="G14" s="20">
        <v>82</v>
      </c>
    </row>
    <row r="15" spans="1:7" s="71" customFormat="1" ht="15.75">
      <c r="A15" s="67" t="s">
        <v>9</v>
      </c>
      <c r="B15" s="61">
        <v>101</v>
      </c>
      <c r="C15" s="68">
        <f>'[3]Munka1'!J82</f>
        <v>62</v>
      </c>
      <c r="D15" s="69">
        <f>'[3]Munka1'!K82</f>
        <v>207</v>
      </c>
      <c r="E15" s="69">
        <f>'[1]mérleg'!M1335</f>
        <v>589</v>
      </c>
      <c r="F15" s="69">
        <f>'[1]mérleg'!N1335</f>
        <v>488</v>
      </c>
      <c r="G15" s="61">
        <v>197</v>
      </c>
    </row>
    <row r="16" spans="1:7" s="71" customFormat="1" ht="15.75">
      <c r="A16" s="72" t="s">
        <v>10</v>
      </c>
      <c r="B16" s="20">
        <v>418</v>
      </c>
      <c r="C16" s="73">
        <f>'[3]Munka1'!J83</f>
        <v>88</v>
      </c>
      <c r="D16" s="74">
        <f>'[3]Munka1'!K83</f>
        <v>192</v>
      </c>
      <c r="E16" s="74">
        <f>'[1]mérleg'!M1336</f>
        <v>767</v>
      </c>
      <c r="F16" s="74">
        <f>'[1]mérleg'!N1336</f>
        <v>349</v>
      </c>
      <c r="G16" s="20">
        <v>263</v>
      </c>
    </row>
    <row r="17" spans="1:7" s="71" customFormat="1" ht="15.75">
      <c r="A17" s="67" t="s">
        <v>11</v>
      </c>
      <c r="B17" s="61">
        <v>544</v>
      </c>
      <c r="C17" s="68">
        <f>'[3]Munka1'!J84</f>
        <v>60</v>
      </c>
      <c r="D17" s="69">
        <f>'[3]Munka1'!K84</f>
        <v>324</v>
      </c>
      <c r="E17" s="69">
        <f>'[1]mérleg'!M1337</f>
        <v>1048</v>
      </c>
      <c r="F17" s="69">
        <f>'[1]mérleg'!N1337</f>
        <v>504</v>
      </c>
      <c r="G17" s="61">
        <v>211</v>
      </c>
    </row>
    <row r="18" spans="1:7" s="71" customFormat="1" ht="15.75">
      <c r="A18" s="72" t="s">
        <v>12</v>
      </c>
      <c r="B18" s="20">
        <v>222</v>
      </c>
      <c r="C18" s="73">
        <f>'[3]Munka1'!J85</f>
        <v>1</v>
      </c>
      <c r="D18" s="74">
        <f>'[3]Munka1'!K85</f>
        <v>133</v>
      </c>
      <c r="E18" s="74">
        <f>'[1]mérleg'!M1338</f>
        <v>430</v>
      </c>
      <c r="F18" s="74">
        <f>'[1]mérleg'!N1338</f>
        <v>208</v>
      </c>
      <c r="G18" s="20">
        <v>31</v>
      </c>
    </row>
    <row r="19" spans="1:7" s="71" customFormat="1" ht="15.75">
      <c r="A19" s="67" t="s">
        <v>13</v>
      </c>
      <c r="B19" s="61">
        <v>37</v>
      </c>
      <c r="C19" s="68">
        <f>'[3]Munka1'!J86</f>
        <v>32</v>
      </c>
      <c r="D19" s="69">
        <f>'[3]Munka1'!K86</f>
        <v>39</v>
      </c>
      <c r="E19" s="69">
        <f>'[1]mérleg'!M1339</f>
        <v>242</v>
      </c>
      <c r="F19" s="69">
        <f>'[1]mérleg'!N1339</f>
        <v>205</v>
      </c>
      <c r="G19" s="61">
        <v>50</v>
      </c>
    </row>
    <row r="20" spans="1:7" s="71" customFormat="1" ht="15.75">
      <c r="A20" s="72" t="s">
        <v>14</v>
      </c>
      <c r="B20" s="20">
        <v>25</v>
      </c>
      <c r="C20" s="73">
        <f>'[3]Munka1'!J87</f>
        <v>11</v>
      </c>
      <c r="D20" s="74">
        <f>'[3]Munka1'!K87</f>
        <v>31</v>
      </c>
      <c r="E20" s="74">
        <f>'[1]mérleg'!M1340</f>
        <v>135</v>
      </c>
      <c r="F20" s="74">
        <f>'[1]mérleg'!N1340</f>
        <v>110</v>
      </c>
      <c r="G20" s="20">
        <v>17</v>
      </c>
    </row>
    <row r="21" spans="1:7" s="71" customFormat="1" ht="15.75">
      <c r="A21" s="67" t="s">
        <v>15</v>
      </c>
      <c r="B21" s="61">
        <v>41</v>
      </c>
      <c r="C21" s="68">
        <f>'[3]Munka1'!J88</f>
        <v>11</v>
      </c>
      <c r="D21" s="69">
        <f>'[3]Munka1'!K88</f>
        <v>87</v>
      </c>
      <c r="E21" s="69">
        <f>'[1]mérleg'!M1341</f>
        <v>177</v>
      </c>
      <c r="F21" s="69">
        <f>'[1]mérleg'!N1341</f>
        <v>136</v>
      </c>
      <c r="G21" s="61">
        <v>37</v>
      </c>
    </row>
    <row r="22" spans="1:7" s="71" customFormat="1" ht="15.75">
      <c r="A22" s="72" t="s">
        <v>16</v>
      </c>
      <c r="B22" s="20">
        <v>54</v>
      </c>
      <c r="C22" s="73">
        <f>'[3]Munka1'!J89</f>
        <v>45</v>
      </c>
      <c r="D22" s="74">
        <f>'[3]Munka1'!K89</f>
        <v>84</v>
      </c>
      <c r="E22" s="74">
        <f>'[1]mérleg'!M1342</f>
        <v>185</v>
      </c>
      <c r="F22" s="74">
        <f>'[1]mérleg'!N1342</f>
        <v>131</v>
      </c>
      <c r="G22" s="20">
        <v>103</v>
      </c>
    </row>
    <row r="23" spans="1:7" s="71" customFormat="1" ht="28.5">
      <c r="A23" s="75" t="s">
        <v>17</v>
      </c>
      <c r="B23" s="62">
        <f aca="true" t="shared" si="0" ref="B23:G23">SUM(B8:B22)</f>
        <v>3003</v>
      </c>
      <c r="C23" s="62">
        <f t="shared" si="0"/>
        <v>851</v>
      </c>
      <c r="D23" s="62">
        <f t="shared" si="0"/>
        <v>2340</v>
      </c>
      <c r="E23" s="62">
        <f t="shared" si="0"/>
        <v>8062</v>
      </c>
      <c r="F23" s="62">
        <f t="shared" si="0"/>
        <v>5059</v>
      </c>
      <c r="G23" s="62">
        <f t="shared" si="0"/>
        <v>2481</v>
      </c>
    </row>
    <row r="24" spans="1:16" s="71" customFormat="1" ht="19.5" customHeight="1">
      <c r="A24" s="153" t="s">
        <v>24</v>
      </c>
      <c r="B24" s="154"/>
      <c r="C24" s="154"/>
      <c r="D24" s="154"/>
      <c r="E24" s="154"/>
      <c r="F24" s="154"/>
      <c r="G24" s="155"/>
      <c r="H24" s="70"/>
      <c r="I24" s="76"/>
      <c r="J24" s="76"/>
      <c r="K24" s="76"/>
      <c r="L24" s="76"/>
      <c r="O24" s="57" t="s">
        <v>89</v>
      </c>
      <c r="P24" s="58" t="s">
        <v>90</v>
      </c>
    </row>
    <row r="25" spans="1:7" s="71" customFormat="1" ht="15.75">
      <c r="A25" s="67" t="s">
        <v>18</v>
      </c>
      <c r="B25" s="61">
        <v>347</v>
      </c>
      <c r="C25" s="68">
        <f>'[3]Munka1'!J91</f>
        <v>171</v>
      </c>
      <c r="D25" s="68">
        <f>'[3]Munka1'!K91</f>
        <v>102</v>
      </c>
      <c r="E25" s="69">
        <f aca="true" t="shared" si="1" ref="E25:E30">SUM(B25:D25)</f>
        <v>620</v>
      </c>
      <c r="F25" s="69">
        <f aca="true" t="shared" si="2" ref="F25:F30">E25-G25</f>
        <v>371</v>
      </c>
      <c r="G25" s="61">
        <v>249</v>
      </c>
    </row>
    <row r="26" spans="1:7" s="71" customFormat="1" ht="15.75">
      <c r="A26" s="19" t="s">
        <v>19</v>
      </c>
      <c r="B26" s="20">
        <v>206</v>
      </c>
      <c r="C26" s="73">
        <f>'[3]Munka1'!J92</f>
        <v>424</v>
      </c>
      <c r="D26" s="74">
        <f>'[3]Munka1'!K92</f>
        <v>82</v>
      </c>
      <c r="E26" s="74">
        <f t="shared" si="1"/>
        <v>712</v>
      </c>
      <c r="F26" s="74">
        <f t="shared" si="2"/>
        <v>402</v>
      </c>
      <c r="G26" s="20">
        <v>310</v>
      </c>
    </row>
    <row r="27" spans="1:7" s="71" customFormat="1" ht="15.75">
      <c r="A27" s="67" t="s">
        <v>20</v>
      </c>
      <c r="B27" s="61">
        <v>153</v>
      </c>
      <c r="C27" s="68">
        <f>'[3]Munka1'!J93</f>
        <v>179</v>
      </c>
      <c r="D27" s="69">
        <f>'[3]Munka1'!K93</f>
        <v>60</v>
      </c>
      <c r="E27" s="69">
        <f t="shared" si="1"/>
        <v>392</v>
      </c>
      <c r="F27" s="69">
        <f t="shared" si="2"/>
        <v>243</v>
      </c>
      <c r="G27" s="61">
        <v>149</v>
      </c>
    </row>
    <row r="28" spans="1:7" s="71" customFormat="1" ht="15.75">
      <c r="A28" s="19" t="s">
        <v>21</v>
      </c>
      <c r="B28" s="20">
        <v>94</v>
      </c>
      <c r="C28" s="73">
        <f>'[3]Munka1'!J94</f>
        <v>86</v>
      </c>
      <c r="D28" s="74">
        <f>'[3]Munka1'!K94</f>
        <v>100</v>
      </c>
      <c r="E28" s="74">
        <f t="shared" si="1"/>
        <v>280</v>
      </c>
      <c r="F28" s="74">
        <f t="shared" si="2"/>
        <v>177</v>
      </c>
      <c r="G28" s="20">
        <v>103</v>
      </c>
    </row>
    <row r="29" spans="1:7" s="71" customFormat="1" ht="15.75">
      <c r="A29" s="67" t="s">
        <v>22</v>
      </c>
      <c r="B29" s="61">
        <v>64</v>
      </c>
      <c r="C29" s="68">
        <f>'[3]Munka1'!J95</f>
        <v>19</v>
      </c>
      <c r="D29" s="69">
        <f>'[3]Munka1'!K95</f>
        <v>24</v>
      </c>
      <c r="E29" s="69">
        <f t="shared" si="1"/>
        <v>107</v>
      </c>
      <c r="F29" s="69">
        <f t="shared" si="2"/>
        <v>76</v>
      </c>
      <c r="G29" s="61">
        <v>31</v>
      </c>
    </row>
    <row r="30" spans="1:7" s="71" customFormat="1" ht="15.75">
      <c r="A30" s="19" t="s">
        <v>23</v>
      </c>
      <c r="B30" s="20">
        <v>55</v>
      </c>
      <c r="C30" s="73">
        <f>'[3]Munka1'!J96</f>
        <v>3</v>
      </c>
      <c r="D30" s="74">
        <f>'[3]Munka1'!K96</f>
        <v>30</v>
      </c>
      <c r="E30" s="74">
        <f t="shared" si="1"/>
        <v>88</v>
      </c>
      <c r="F30" s="74">
        <f t="shared" si="2"/>
        <v>68</v>
      </c>
      <c r="G30" s="20">
        <v>20</v>
      </c>
    </row>
    <row r="31" spans="1:7" s="71" customFormat="1" ht="15.75">
      <c r="A31" s="77" t="s">
        <v>24</v>
      </c>
      <c r="B31" s="78">
        <f aca="true" t="shared" si="3" ref="B31:G31">SUM(B25:B30)</f>
        <v>919</v>
      </c>
      <c r="C31" s="78">
        <f t="shared" si="3"/>
        <v>882</v>
      </c>
      <c r="D31" s="78">
        <f t="shared" si="3"/>
        <v>398</v>
      </c>
      <c r="E31" s="78">
        <f t="shared" si="3"/>
        <v>2199</v>
      </c>
      <c r="F31" s="78">
        <f t="shared" si="3"/>
        <v>1337</v>
      </c>
      <c r="G31" s="78">
        <f t="shared" si="3"/>
        <v>862</v>
      </c>
    </row>
    <row r="32" spans="1:10" s="71" customFormat="1" ht="15.75">
      <c r="A32" s="153" t="s">
        <v>31</v>
      </c>
      <c r="B32" s="154"/>
      <c r="C32" s="154"/>
      <c r="D32" s="154"/>
      <c r="E32" s="154"/>
      <c r="F32" s="154"/>
      <c r="G32" s="155"/>
      <c r="H32" s="70">
        <f>SUM(C31:D31)</f>
        <v>1280</v>
      </c>
      <c r="J32" s="70">
        <f>SUM(C31:D31)</f>
        <v>1280</v>
      </c>
    </row>
    <row r="33" spans="1:7" s="71" customFormat="1" ht="15.75">
      <c r="A33" s="60" t="s">
        <v>25</v>
      </c>
      <c r="B33" s="81">
        <v>129</v>
      </c>
      <c r="C33" s="82">
        <f>'[3]Munka1'!J98</f>
        <v>46</v>
      </c>
      <c r="D33" s="82">
        <f>'[3]Munka1'!K98</f>
        <v>255</v>
      </c>
      <c r="E33" s="83">
        <f aca="true" t="shared" si="4" ref="E33:E38">SUM(B33:D33)</f>
        <v>430</v>
      </c>
      <c r="F33" s="83">
        <f aca="true" t="shared" si="5" ref="F33:F38">E33-G33</f>
        <v>311</v>
      </c>
      <c r="G33" s="81">
        <v>119</v>
      </c>
    </row>
    <row r="34" spans="1:7" s="71" customFormat="1" ht="15.75">
      <c r="A34" s="19" t="s">
        <v>26</v>
      </c>
      <c r="B34" s="20">
        <v>145</v>
      </c>
      <c r="C34" s="73">
        <f>'[3]Munka1'!J99</f>
        <v>69</v>
      </c>
      <c r="D34" s="74">
        <f>'[3]Munka1'!K99</f>
        <v>56</v>
      </c>
      <c r="E34" s="74">
        <f t="shared" si="4"/>
        <v>270</v>
      </c>
      <c r="F34" s="74">
        <f t="shared" si="5"/>
        <v>180</v>
      </c>
      <c r="G34" s="20">
        <v>90</v>
      </c>
    </row>
    <row r="35" spans="1:7" s="71" customFormat="1" ht="15.75">
      <c r="A35" s="60" t="s">
        <v>27</v>
      </c>
      <c r="B35" s="61">
        <v>82</v>
      </c>
      <c r="C35" s="68">
        <f>'[3]Munka1'!J100</f>
        <v>2</v>
      </c>
      <c r="D35" s="69">
        <f>'[3]Munka1'!K100</f>
        <v>65</v>
      </c>
      <c r="E35" s="69">
        <f t="shared" si="4"/>
        <v>149</v>
      </c>
      <c r="F35" s="69">
        <f t="shared" si="5"/>
        <v>93</v>
      </c>
      <c r="G35" s="61">
        <v>56</v>
      </c>
    </row>
    <row r="36" spans="1:7" s="71" customFormat="1" ht="15.75">
      <c r="A36" s="19" t="s">
        <v>28</v>
      </c>
      <c r="B36" s="20">
        <v>64</v>
      </c>
      <c r="C36" s="73">
        <f>'[3]Munka1'!J101</f>
        <v>9</v>
      </c>
      <c r="D36" s="74">
        <f>'[3]Munka1'!K101</f>
        <v>110</v>
      </c>
      <c r="E36" s="74">
        <f t="shared" si="4"/>
        <v>183</v>
      </c>
      <c r="F36" s="74">
        <f t="shared" si="5"/>
        <v>113</v>
      </c>
      <c r="G36" s="20">
        <v>70</v>
      </c>
    </row>
    <row r="37" spans="1:7" s="71" customFormat="1" ht="15.75">
      <c r="A37" s="60" t="s">
        <v>29</v>
      </c>
      <c r="B37" s="61">
        <v>43</v>
      </c>
      <c r="C37" s="68">
        <f>'[3]Munka1'!J102</f>
        <v>10</v>
      </c>
      <c r="D37" s="69">
        <f>'[3]Munka1'!K102</f>
        <v>29</v>
      </c>
      <c r="E37" s="69">
        <f t="shared" si="4"/>
        <v>82</v>
      </c>
      <c r="F37" s="69">
        <f t="shared" si="5"/>
        <v>63</v>
      </c>
      <c r="G37" s="61">
        <v>19</v>
      </c>
    </row>
    <row r="38" spans="1:7" s="71" customFormat="1" ht="15.75">
      <c r="A38" s="19" t="s">
        <v>30</v>
      </c>
      <c r="B38" s="20">
        <v>235</v>
      </c>
      <c r="C38" s="73">
        <f>'[3]Munka1'!J103</f>
        <v>27</v>
      </c>
      <c r="D38" s="74">
        <f>'[3]Munka1'!K103</f>
        <v>53</v>
      </c>
      <c r="E38" s="74">
        <f t="shared" si="4"/>
        <v>315</v>
      </c>
      <c r="F38" s="74">
        <f t="shared" si="5"/>
        <v>131</v>
      </c>
      <c r="G38" s="20">
        <v>184</v>
      </c>
    </row>
    <row r="39" spans="1:9" s="71" customFormat="1" ht="15.75">
      <c r="A39" s="77" t="s">
        <v>31</v>
      </c>
      <c r="B39" s="78">
        <f aca="true" t="shared" si="6" ref="B39:G39">SUM(B33:B38)</f>
        <v>698</v>
      </c>
      <c r="C39" s="79">
        <f t="shared" si="6"/>
        <v>163</v>
      </c>
      <c r="D39" s="80">
        <f t="shared" si="6"/>
        <v>568</v>
      </c>
      <c r="E39" s="80">
        <f t="shared" si="6"/>
        <v>1429</v>
      </c>
      <c r="F39" s="80">
        <f t="shared" si="6"/>
        <v>891</v>
      </c>
      <c r="G39" s="78">
        <f t="shared" si="6"/>
        <v>538</v>
      </c>
      <c r="I39" s="70">
        <f>D39+C39</f>
        <v>731</v>
      </c>
    </row>
    <row r="40" spans="1:7" s="71" customFormat="1" ht="33.75" customHeight="1">
      <c r="A40" s="84" t="s">
        <v>32</v>
      </c>
      <c r="B40" s="85">
        <f aca="true" t="shared" si="7" ref="B40:G40">B39+B31+B23</f>
        <v>4620</v>
      </c>
      <c r="C40" s="85">
        <f t="shared" si="7"/>
        <v>1896</v>
      </c>
      <c r="D40" s="85">
        <f t="shared" si="7"/>
        <v>3306</v>
      </c>
      <c r="E40" s="85">
        <f t="shared" si="7"/>
        <v>11690</v>
      </c>
      <c r="F40" s="85">
        <f t="shared" si="7"/>
        <v>7287</v>
      </c>
      <c r="G40" s="85">
        <f t="shared" si="7"/>
        <v>3881</v>
      </c>
    </row>
    <row r="41" ht="15.75">
      <c r="D41" s="86"/>
    </row>
    <row r="43" ht="15.75">
      <c r="C43" s="86">
        <f>SUM(C40:D40)</f>
        <v>5202</v>
      </c>
    </row>
  </sheetData>
  <mergeCells count="12">
    <mergeCell ref="A32:G32"/>
    <mergeCell ref="A1:G1"/>
    <mergeCell ref="A2:G2"/>
    <mergeCell ref="A3:G3"/>
    <mergeCell ref="B4:B6"/>
    <mergeCell ref="C4:D4"/>
    <mergeCell ref="E4:E6"/>
    <mergeCell ref="F4:F6"/>
    <mergeCell ref="G4:G6"/>
    <mergeCell ref="C6:D6"/>
    <mergeCell ref="A24:G24"/>
    <mergeCell ref="A7:G7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CE,Dőlt"7. sz. táblázat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Rendszergazda</cp:lastModifiedBy>
  <cp:lastPrinted>2007-06-15T11:26:02Z</cp:lastPrinted>
  <dcterms:created xsi:type="dcterms:W3CDTF">2007-02-20T11:04:25Z</dcterms:created>
  <dcterms:modified xsi:type="dcterms:W3CDTF">2007-06-15T11:26:09Z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