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6">'állás'!$A$1:$G$40</definedName>
    <definedName name="_xlnm.Print_Area" localSheetId="3">'borsod'!$A$1:$D$47</definedName>
    <definedName name="_xlnm.Print_Area" localSheetId="4">'heves'!$A$1:$D$47</definedName>
    <definedName name="_xlnm.Print_Area" localSheetId="5">'nograd'!$A$1:$D$47</definedName>
    <definedName name="_xlnm.Print_Area" localSheetId="1">'pályakezdők'!$A$1:$F$42</definedName>
    <definedName name="_xlnm.Print_Area" localSheetId="2">'régió'!$A$1:$D$47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<sst xmlns="http://schemas.openxmlformats.org/spreadsheetml/2006/main" count="340" uniqueCount="98">
  <si>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</si>
  <si>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</si>
  <si>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</si>
  <si>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</si>
  <si>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</si>
  <si>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</si>
  <si>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</si>
  <si>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</si>
  <si>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</si>
  <si>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</si>
  <si>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</si>
  <si>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</si>
  <si>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</si>
  <si>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</si>
  <si>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</si>
  <si>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</si>
  <si>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</si>
  <si>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</si>
  <si>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</si>
  <si>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</si>
  <si>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</si>
  <si>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</si>
  <si>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</si>
  <si>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</si>
  <si>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</si>
  <si>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</si>
  <si>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</si>
  <si>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</si>
  <si>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</si>
  <si>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</si>
  <si>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</si>
  <si>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</si>
  <si>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</si>
  <si>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>az Észak-magyarországi régióban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</si>
  <si>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</si>
  <si>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</si>
  <si>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</si>
  <si>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</si>
  <si>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</si>
  <si>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</si>
  <si>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</si>
  <si>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</si>
  <si>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</si>
  <si>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</si>
  <si>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</si>
  <si>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</si>
  <si>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</si>
  <si>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</si>
  <si>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tárgyhónap-ban</t>
  </si>
  <si>
    <t>előző év azonos hónapjában</t>
  </si>
  <si>
    <t>Nemek szerint</t>
  </si>
  <si>
    <t xml:space="preserve">   férfi</t>
  </si>
  <si>
    <t xml:space="preserve">   nő</t>
  </si>
  <si>
    <t>Összesen</t>
  </si>
  <si>
    <t>Állománycsoportok szerint</t>
  </si>
  <si>
    <t xml:space="preserve">   szakmunkás</t>
  </si>
  <si>
    <t xml:space="preserve">   betanított munkás</t>
  </si>
  <si>
    <t xml:space="preserve">   segédmunkás</t>
  </si>
  <si>
    <t xml:space="preserve">      fizikai együtt</t>
  </si>
  <si>
    <t xml:space="preserve">      szellemi együtt</t>
  </si>
  <si>
    <t>Életkor szerint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</si>
  <si>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</si>
  <si>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</si>
  <si>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</si>
  <si>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</si>
  <si>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</si>
  <si>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</si>
  <si>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</si>
  <si>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</si>
  <si>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</si>
  <si>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</si>
  <si>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</si>
  <si>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</si>
  <si>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</si>
  <si>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 xml:space="preserve">     &lt; 31           napja</t>
  </si>
  <si>
    <t xml:space="preserve">  31-180          vették</t>
  </si>
  <si>
    <t xml:space="preserve">181-360          első ízben   </t>
  </si>
  <si>
    <t>361-720          nyilvántartásba</t>
  </si>
  <si>
    <t xml:space="preserve">     &gt;720 </t>
  </si>
  <si>
    <t xml:space="preserve">  31-180          megszakítás </t>
  </si>
  <si>
    <t xml:space="preserve">181-360          nélkül   </t>
  </si>
  <si>
    <t>361-720          nyilvántartott</t>
  </si>
  <si>
    <t xml:space="preserve">     &gt;720          munkanélküli</t>
  </si>
  <si>
    <t>A feltárt és a bejelentett álláshelyek havi mérlege</t>
  </si>
  <si>
    <t>Előző havi záró állomány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</si>
  <si>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</si>
  <si>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</si>
  <si>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</si>
  <si>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</si>
  <si>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</si>
  <si>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</si>
  <si>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</si>
  <si>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</si>
  <si>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</si>
  <si>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</si>
  <si>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</si>
  <si>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</si>
  <si>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2007. augusztus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</si>
</sst>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6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19">
      <alignment/>
      <protection/>
    </xf>
    <xf numFmtId="0" fontId="14" fillId="0" borderId="0" xfId="19" applyFont="1">
      <alignment/>
      <protection/>
    </xf>
    <xf numFmtId="0" fontId="15" fillId="0" borderId="0" xfId="19" applyFont="1">
      <alignment/>
      <protection/>
    </xf>
    <xf numFmtId="0" fontId="11" fillId="2" borderId="4" xfId="19" applyFont="1" applyFill="1" applyBorder="1" applyAlignment="1">
      <alignment horizontal="center" vertical="center"/>
      <protection/>
    </xf>
    <xf numFmtId="0" fontId="5" fillId="4" borderId="3" xfId="19" applyFill="1" applyBorder="1">
      <alignment/>
      <protection/>
    </xf>
    <xf numFmtId="3" fontId="5" fillId="4" borderId="3" xfId="19" applyNumberFormat="1" applyFill="1" applyBorder="1">
      <alignment/>
      <protection/>
    </xf>
    <xf numFmtId="168" fontId="5" fillId="4" borderId="3" xfId="19" applyNumberFormat="1" applyFill="1" applyBorder="1">
      <alignment/>
      <protection/>
    </xf>
    <xf numFmtId="0" fontId="5" fillId="0" borderId="3" xfId="19" applyFill="1" applyBorder="1">
      <alignment/>
      <protection/>
    </xf>
    <xf numFmtId="3" fontId="5" fillId="0" borderId="3" xfId="19" applyNumberFormat="1" applyFill="1" applyBorder="1">
      <alignment/>
      <protection/>
    </xf>
    <xf numFmtId="168" fontId="5" fillId="0" borderId="3" xfId="19" applyNumberFormat="1" applyFill="1" applyBorder="1">
      <alignment/>
      <protection/>
    </xf>
    <xf numFmtId="0" fontId="5" fillId="0" borderId="0" xfId="19" applyFill="1">
      <alignment/>
      <protection/>
    </xf>
    <xf numFmtId="0" fontId="11" fillId="4" borderId="3" xfId="19" applyFont="1" applyFill="1" applyBorder="1" applyAlignment="1">
      <alignment vertical="center"/>
      <protection/>
    </xf>
    <xf numFmtId="3" fontId="8" fillId="4" borderId="3" xfId="19" applyNumberFormat="1" applyFont="1" applyFill="1" applyBorder="1" applyAlignment="1">
      <alignment vertical="center"/>
      <protection/>
    </xf>
    <xf numFmtId="168" fontId="8" fillId="4" borderId="3" xfId="19" applyNumberFormat="1" applyFont="1" applyFill="1" applyBorder="1" applyAlignment="1">
      <alignment vertical="center"/>
      <protection/>
    </xf>
    <xf numFmtId="0" fontId="8" fillId="0" borderId="0" xfId="19" applyFont="1" applyAlignment="1">
      <alignment vertical="center"/>
      <protection/>
    </xf>
    <xf numFmtId="0" fontId="11" fillId="0" borderId="3" xfId="19" applyFont="1" applyFill="1" applyBorder="1" applyAlignment="1">
      <alignment horizontal="center" vertical="center"/>
      <protection/>
    </xf>
    <xf numFmtId="0" fontId="11" fillId="0" borderId="3" xfId="19" applyFont="1" applyFill="1" applyBorder="1" applyAlignment="1">
      <alignment vertical="center"/>
      <protection/>
    </xf>
    <xf numFmtId="3" fontId="8" fillId="0" borderId="3" xfId="19" applyNumberFormat="1" applyFont="1" applyFill="1" applyBorder="1" applyAlignment="1">
      <alignment vertical="center"/>
      <protection/>
    </xf>
    <xf numFmtId="168" fontId="8" fillId="0" borderId="3" xfId="19" applyNumberFormat="1" applyFont="1" applyFill="1" applyBorder="1" applyAlignment="1">
      <alignment vertical="center"/>
      <protection/>
    </xf>
    <xf numFmtId="0" fontId="8" fillId="0" borderId="0" xfId="19" applyFont="1" applyFill="1" applyAlignment="1">
      <alignment vertical="center"/>
      <protection/>
    </xf>
    <xf numFmtId="0" fontId="11" fillId="4" borderId="3" xfId="19" applyFont="1" applyFill="1" applyBorder="1" applyAlignment="1">
      <alignment horizontal="center" vertical="center"/>
      <protection/>
    </xf>
    <xf numFmtId="3" fontId="5" fillId="0" borderId="0" xfId="19" applyNumberFormat="1" applyFill="1">
      <alignment/>
      <protection/>
    </xf>
    <xf numFmtId="0" fontId="5" fillId="2" borderId="3" xfId="19" applyFill="1" applyBorder="1">
      <alignment/>
      <protection/>
    </xf>
    <xf numFmtId="0" fontId="11" fillId="4" borderId="2" xfId="19" applyFont="1" applyFill="1" applyBorder="1" applyAlignment="1">
      <alignment vertical="center"/>
      <protection/>
    </xf>
    <xf numFmtId="3" fontId="8" fillId="4" borderId="2" xfId="19" applyNumberFormat="1" applyFont="1" applyFill="1" applyBorder="1" applyAlignment="1">
      <alignment vertical="center"/>
      <protection/>
    </xf>
    <xf numFmtId="168" fontId="8" fillId="4" borderId="2" xfId="19" applyNumberFormat="1" applyFont="1" applyFill="1" applyBorder="1" applyAlignment="1">
      <alignment vertical="center"/>
      <protection/>
    </xf>
    <xf numFmtId="168" fontId="5" fillId="0" borderId="0" xfId="19" applyNumberFormat="1">
      <alignment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 wrapText="1"/>
    </xf>
    <xf numFmtId="0" fontId="0" fillId="0" borderId="3" xfId="0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5" fillId="0" borderId="0" xfId="19" applyAlignment="1">
      <alignment vertical="center"/>
      <protection/>
    </xf>
    <xf numFmtId="0" fontId="8" fillId="4" borderId="4" xfId="19" applyFont="1" applyFill="1" applyBorder="1" applyAlignment="1">
      <alignment vertical="center"/>
      <protection/>
    </xf>
    <xf numFmtId="0" fontId="8" fillId="4" borderId="3" xfId="19" applyFont="1" applyFill="1" applyBorder="1" applyAlignment="1">
      <alignment horizontal="center" vertical="center"/>
      <protection/>
    </xf>
    <xf numFmtId="0" fontId="8" fillId="4" borderId="2" xfId="19" applyFont="1" applyFill="1" applyBorder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0" borderId="0" xfId="19" applyNumberFormat="1" applyFill="1" applyAlignment="1">
      <alignment vertical="center"/>
      <protection/>
    </xf>
    <xf numFmtId="0" fontId="5" fillId="0" borderId="0" xfId="19" applyFill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0" fontId="5" fillId="0" borderId="0" xfId="19" applyFont="1" applyFill="1" applyAlignment="1">
      <alignment vertical="center"/>
      <protection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5" fillId="0" borderId="8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19" applyNumberFormat="1" applyAlignment="1">
      <alignment vertical="center"/>
      <protection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11" fillId="2" borderId="4" xfId="20" applyFont="1" applyFill="1" applyBorder="1" applyAlignment="1">
      <alignment horizontal="center" vertical="center"/>
      <protection/>
    </xf>
    <xf numFmtId="0" fontId="5" fillId="4" borderId="3" xfId="20" applyFill="1" applyBorder="1">
      <alignment/>
      <protection/>
    </xf>
    <xf numFmtId="0" fontId="5" fillId="0" borderId="3" xfId="20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1" fillId="0" borderId="3" xfId="20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0" fontId="11" fillId="4" borderId="3" xfId="20" applyFont="1" applyFill="1" applyBorder="1" applyAlignment="1">
      <alignment horizontal="center" vertical="center"/>
      <protection/>
    </xf>
    <xf numFmtId="3" fontId="5" fillId="0" borderId="0" xfId="20" applyNumberFormat="1" applyFill="1">
      <alignment/>
      <protection/>
    </xf>
    <xf numFmtId="0" fontId="5" fillId="2" borderId="3" xfId="20" applyFill="1" applyBorder="1">
      <alignment/>
      <protection/>
    </xf>
    <xf numFmtId="0" fontId="11" fillId="4" borderId="2" xfId="20" applyFont="1" applyFill="1" applyBorder="1" applyAlignment="1">
      <alignment vertical="center"/>
      <protection/>
    </xf>
    <xf numFmtId="168" fontId="5" fillId="0" borderId="0" xfId="20" applyNumberFormat="1">
      <alignment/>
      <protection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0" borderId="0" xfId="19" applyFont="1" applyAlignment="1">
      <alignment horizontal="center"/>
      <protection/>
    </xf>
    <xf numFmtId="0" fontId="8" fillId="5" borderId="4" xfId="19" applyFont="1" applyFill="1" applyBorder="1" applyAlignment="1">
      <alignment horizontal="center" vertical="center" wrapText="1"/>
      <protection/>
    </xf>
    <xf numFmtId="0" fontId="5" fillId="0" borderId="3" xfId="19" applyBorder="1" applyAlignment="1">
      <alignment horizontal="center" vertical="center" wrapText="1"/>
      <protection/>
    </xf>
    <xf numFmtId="0" fontId="5" fillId="0" borderId="2" xfId="19" applyBorder="1" applyAlignment="1">
      <alignment horizontal="center" vertical="center" wrapText="1"/>
      <protection/>
    </xf>
    <xf numFmtId="0" fontId="8" fillId="5" borderId="9" xfId="19" applyFont="1" applyFill="1" applyBorder="1" applyAlignment="1">
      <alignment horizontal="center" vertical="center"/>
      <protection/>
    </xf>
    <xf numFmtId="0" fontId="5" fillId="0" borderId="5" xfId="19" applyBorder="1" applyAlignment="1">
      <alignment horizontal="center" vertical="center"/>
      <protection/>
    </xf>
    <xf numFmtId="0" fontId="8" fillId="5" borderId="4" xfId="19" applyFont="1" applyFill="1" applyBorder="1" applyAlignment="1">
      <alignment horizontal="center" vertical="center"/>
      <protection/>
    </xf>
    <xf numFmtId="0" fontId="8" fillId="5" borderId="3" xfId="19" applyFont="1" applyFill="1" applyBorder="1" applyAlignment="1">
      <alignment horizontal="center" vertical="center"/>
      <protection/>
    </xf>
    <xf numFmtId="0" fontId="8" fillId="5" borderId="2" xfId="19" applyFont="1" applyFill="1" applyBorder="1" applyAlignment="1">
      <alignment horizontal="center" vertical="center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9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3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8" fillId="4" borderId="2" xfId="19" applyFont="1" applyFill="1" applyBorder="1" applyAlignment="1">
      <alignment horizontal="center" vertical="center" wrapText="1"/>
      <protection/>
    </xf>
    <xf numFmtId="0" fontId="3" fillId="4" borderId="13" xfId="19" applyFont="1" applyFill="1" applyBorder="1" applyAlignment="1">
      <alignment horizontal="center" vertical="center"/>
      <protection/>
    </xf>
    <xf numFmtId="0" fontId="3" fillId="4" borderId="2" xfId="19" applyFont="1" applyFill="1" applyBorder="1" applyAlignment="1">
      <alignment horizontal="center" vertical="center"/>
      <protection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19" applyFont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8" fillId="0" borderId="0" xfId="19" applyFont="1" applyBorder="1" applyAlignment="1">
      <alignment horizontal="center" vertical="center"/>
      <protection/>
    </xf>
    <xf numFmtId="0" fontId="3" fillId="4" borderId="5" xfId="19" applyFont="1" applyFill="1" applyBorder="1" applyAlignment="1">
      <alignment horizontal="center" vertical="center"/>
      <protection/>
    </xf>
    <xf numFmtId="0" fontId="3" fillId="4" borderId="1" xfId="19" applyFont="1" applyFill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Followed Hyperlink" xfId="18"/>
    <cellStyle name="Normál_sajtós táblák0701" xfId="19"/>
    <cellStyle name="Normál_sajtós táblák0705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1809750</xdr:colOff>
      <xdr:row>1</xdr:row>
      <xdr:rowOff>114300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809750" y="314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MUNKA\Tgyorsin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érleg"/>
      <sheetName val="normál"/>
      <sheetName val="Munka3"/>
    </sheetNames>
    <sheetDataSet>
      <sheetData sheetId="0">
        <row r="1328">
          <cell r="N1328">
            <v>775</v>
          </cell>
        </row>
        <row r="1329">
          <cell r="N1329">
            <v>338</v>
          </cell>
        </row>
        <row r="1330">
          <cell r="N1330">
            <v>535</v>
          </cell>
        </row>
        <row r="1331">
          <cell r="N1331">
            <v>58</v>
          </cell>
        </row>
        <row r="1332">
          <cell r="N1332">
            <v>194</v>
          </cell>
        </row>
        <row r="1333">
          <cell r="N1333">
            <v>516</v>
          </cell>
        </row>
        <row r="1334">
          <cell r="N1334">
            <v>512</v>
          </cell>
        </row>
        <row r="1335">
          <cell r="N1335">
            <v>488</v>
          </cell>
        </row>
        <row r="1336">
          <cell r="N1336">
            <v>349</v>
          </cell>
        </row>
        <row r="1337">
          <cell r="N1337">
            <v>504</v>
          </cell>
        </row>
        <row r="1338">
          <cell r="N1338">
            <v>208</v>
          </cell>
        </row>
        <row r="1339">
          <cell r="N1339">
            <v>205</v>
          </cell>
        </row>
        <row r="1340">
          <cell r="N1340">
            <v>110</v>
          </cell>
        </row>
        <row r="1341">
          <cell r="N1341">
            <v>136</v>
          </cell>
        </row>
        <row r="1342">
          <cell r="N1342">
            <v>131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</sheetNames>
    <sheetDataSet>
      <sheetData sheetId="0">
        <row r="3">
          <cell r="I3">
            <v>27920</v>
          </cell>
        </row>
        <row r="4">
          <cell r="I4">
            <v>24491</v>
          </cell>
        </row>
        <row r="5">
          <cell r="I5">
            <v>52411</v>
          </cell>
        </row>
        <row r="7">
          <cell r="I7">
            <v>18739</v>
          </cell>
        </row>
        <row r="8">
          <cell r="I8">
            <v>7765</v>
          </cell>
        </row>
        <row r="9">
          <cell r="I9">
            <v>17666</v>
          </cell>
        </row>
        <row r="10">
          <cell r="I10">
            <v>44170</v>
          </cell>
        </row>
        <row r="11">
          <cell r="I11">
            <v>8241</v>
          </cell>
        </row>
        <row r="14">
          <cell r="I14">
            <v>2467</v>
          </cell>
        </row>
        <row r="15">
          <cell r="I15">
            <v>8133</v>
          </cell>
        </row>
        <row r="16">
          <cell r="I16">
            <v>14026</v>
          </cell>
        </row>
        <row r="17">
          <cell r="I17">
            <v>13047</v>
          </cell>
        </row>
        <row r="18">
          <cell r="I18">
            <v>11764</v>
          </cell>
        </row>
        <row r="19">
          <cell r="I19">
            <v>2974</v>
          </cell>
        </row>
        <row r="22">
          <cell r="I22">
            <v>5547</v>
          </cell>
        </row>
        <row r="23">
          <cell r="I23">
            <v>19288</v>
          </cell>
        </row>
        <row r="24">
          <cell r="I24">
            <v>15873</v>
          </cell>
        </row>
        <row r="25">
          <cell r="I25">
            <v>6173</v>
          </cell>
        </row>
        <row r="26">
          <cell r="I26">
            <v>3643</v>
          </cell>
        </row>
        <row r="27">
          <cell r="I27">
            <v>1887</v>
          </cell>
        </row>
        <row r="30">
          <cell r="I30">
            <v>797</v>
          </cell>
        </row>
        <row r="31">
          <cell r="I31">
            <v>3325</v>
          </cell>
        </row>
        <row r="32">
          <cell r="I32">
            <v>1879</v>
          </cell>
        </row>
        <row r="33">
          <cell r="I33">
            <v>3211</v>
          </cell>
        </row>
        <row r="34">
          <cell r="I34">
            <v>43199</v>
          </cell>
        </row>
        <row r="36">
          <cell r="I36">
            <v>5235</v>
          </cell>
        </row>
        <row r="37">
          <cell r="I37">
            <v>17761</v>
          </cell>
        </row>
        <row r="38">
          <cell r="I38">
            <v>10701</v>
          </cell>
        </row>
        <row r="39">
          <cell r="I39">
            <v>8322</v>
          </cell>
        </row>
        <row r="40">
          <cell r="I40">
            <v>10392</v>
          </cell>
        </row>
        <row r="44">
          <cell r="I44">
            <v>31472</v>
          </cell>
        </row>
        <row r="45">
          <cell r="I45">
            <v>26453</v>
          </cell>
        </row>
        <row r="46">
          <cell r="I46">
            <v>57925</v>
          </cell>
        </row>
        <row r="48">
          <cell r="I48">
            <v>20509.737699980513</v>
          </cell>
        </row>
        <row r="49">
          <cell r="I49">
            <v>8601.056375458427</v>
          </cell>
        </row>
        <row r="50">
          <cell r="I50">
            <v>20326.037772620166</v>
          </cell>
        </row>
        <row r="51">
          <cell r="I51">
            <v>49436.83184805911</v>
          </cell>
        </row>
        <row r="52">
          <cell r="I52">
            <v>8488.168151940896</v>
          </cell>
        </row>
        <row r="53">
          <cell r="I53">
            <v>57925.00000000001</v>
          </cell>
        </row>
        <row r="55">
          <cell r="I55">
            <v>2488</v>
          </cell>
        </row>
        <row r="56">
          <cell r="I56">
            <v>9063</v>
          </cell>
        </row>
        <row r="57">
          <cell r="I57">
            <v>15808</v>
          </cell>
        </row>
        <row r="58">
          <cell r="I58">
            <v>14321</v>
          </cell>
        </row>
        <row r="59">
          <cell r="I59">
            <v>12875</v>
          </cell>
        </row>
        <row r="60">
          <cell r="I60">
            <v>3370</v>
          </cell>
        </row>
        <row r="61">
          <cell r="I61">
            <v>57925</v>
          </cell>
        </row>
        <row r="63">
          <cell r="I63">
            <v>6183</v>
          </cell>
        </row>
        <row r="64">
          <cell r="I64">
            <v>21439</v>
          </cell>
        </row>
        <row r="65">
          <cell r="I65">
            <v>17263</v>
          </cell>
        </row>
        <row r="66">
          <cell r="I66">
            <v>7040</v>
          </cell>
        </row>
        <row r="67">
          <cell r="I67">
            <v>3991</v>
          </cell>
        </row>
        <row r="68">
          <cell r="I68">
            <v>2009</v>
          </cell>
        </row>
        <row r="69">
          <cell r="I69">
            <v>57925</v>
          </cell>
        </row>
        <row r="71">
          <cell r="I71">
            <v>837</v>
          </cell>
        </row>
        <row r="72">
          <cell r="I72">
            <v>3274</v>
          </cell>
        </row>
        <row r="73">
          <cell r="I73">
            <v>1973</v>
          </cell>
        </row>
        <row r="74">
          <cell r="I74">
            <v>3286</v>
          </cell>
        </row>
        <row r="75">
          <cell r="I75">
            <v>48555</v>
          </cell>
        </row>
        <row r="76">
          <cell r="I76">
            <v>57925</v>
          </cell>
        </row>
        <row r="77">
          <cell r="I77">
            <v>4583</v>
          </cell>
        </row>
        <row r="78">
          <cell r="I78">
            <v>17353</v>
          </cell>
        </row>
        <row r="79">
          <cell r="I79">
            <v>12826</v>
          </cell>
        </row>
        <row r="80">
          <cell r="I80">
            <v>11394</v>
          </cell>
        </row>
        <row r="81">
          <cell r="I81">
            <v>11769</v>
          </cell>
        </row>
        <row r="82">
          <cell r="I82">
            <v>57925</v>
          </cell>
        </row>
      </sheetData>
      <sheetData sheetId="1">
        <row r="3">
          <cell r="I3">
            <v>7081</v>
          </cell>
        </row>
        <row r="4">
          <cell r="I4">
            <v>7341</v>
          </cell>
        </row>
        <row r="5">
          <cell r="I5">
            <v>14422</v>
          </cell>
        </row>
        <row r="7">
          <cell r="I7">
            <v>4712</v>
          </cell>
        </row>
        <row r="8">
          <cell r="I8">
            <v>3503</v>
          </cell>
        </row>
        <row r="9">
          <cell r="I9">
            <v>3575</v>
          </cell>
        </row>
        <row r="10">
          <cell r="I10">
            <v>11790</v>
          </cell>
        </row>
        <row r="11">
          <cell r="I11">
            <v>2632</v>
          </cell>
        </row>
        <row r="14">
          <cell r="I14">
            <v>557</v>
          </cell>
        </row>
        <row r="15">
          <cell r="I15">
            <v>2193</v>
          </cell>
        </row>
        <row r="16">
          <cell r="I16">
            <v>4140</v>
          </cell>
        </row>
        <row r="17">
          <cell r="I17">
            <v>3297</v>
          </cell>
        </row>
        <row r="18">
          <cell r="I18">
            <v>3266</v>
          </cell>
        </row>
        <row r="19">
          <cell r="I19">
            <v>969</v>
          </cell>
        </row>
        <row r="22">
          <cell r="I22">
            <v>1419</v>
          </cell>
        </row>
        <row r="23">
          <cell r="I23">
            <v>5014</v>
          </cell>
        </row>
        <row r="24">
          <cell r="I24">
            <v>4168</v>
          </cell>
        </row>
        <row r="25">
          <cell r="I25">
            <v>2035</v>
          </cell>
        </row>
        <row r="26">
          <cell r="I26">
            <v>1025</v>
          </cell>
        </row>
        <row r="27">
          <cell r="I27">
            <v>761</v>
          </cell>
        </row>
        <row r="30">
          <cell r="I30">
            <v>326</v>
          </cell>
        </row>
        <row r="31">
          <cell r="I31">
            <v>1038</v>
          </cell>
        </row>
        <row r="32">
          <cell r="I32">
            <v>689</v>
          </cell>
        </row>
        <row r="33">
          <cell r="I33">
            <v>968</v>
          </cell>
        </row>
        <row r="34">
          <cell r="I34">
            <v>11401</v>
          </cell>
        </row>
        <row r="36">
          <cell r="I36">
            <v>1886</v>
          </cell>
        </row>
        <row r="37">
          <cell r="I37">
            <v>5562</v>
          </cell>
        </row>
        <row r="38">
          <cell r="I38">
            <v>3342</v>
          </cell>
        </row>
        <row r="39">
          <cell r="I39">
            <v>2116</v>
          </cell>
        </row>
        <row r="40">
          <cell r="I40">
            <v>1516</v>
          </cell>
        </row>
        <row r="44">
          <cell r="I44">
            <v>7957</v>
          </cell>
        </row>
        <row r="45">
          <cell r="I45">
            <v>7634</v>
          </cell>
        </row>
        <row r="46">
          <cell r="I46">
            <v>15591</v>
          </cell>
        </row>
        <row r="48">
          <cell r="I48">
            <v>5072.288767896754</v>
          </cell>
        </row>
        <row r="49">
          <cell r="I49">
            <v>3923.6878402903812</v>
          </cell>
        </row>
        <row r="50">
          <cell r="I50">
            <v>4085.0788465416413</v>
          </cell>
        </row>
        <row r="51">
          <cell r="I51">
            <v>13081.055454728776</v>
          </cell>
        </row>
        <row r="52">
          <cell r="I52">
            <v>2509.944545271224</v>
          </cell>
        </row>
        <row r="53">
          <cell r="I53">
            <v>15591</v>
          </cell>
        </row>
        <row r="55">
          <cell r="I55">
            <v>540</v>
          </cell>
        </row>
        <row r="56">
          <cell r="I56">
            <v>2323</v>
          </cell>
        </row>
        <row r="57">
          <cell r="I57">
            <v>4638</v>
          </cell>
        </row>
        <row r="58">
          <cell r="I58">
            <v>3640</v>
          </cell>
        </row>
        <row r="59">
          <cell r="I59">
            <v>3360</v>
          </cell>
        </row>
        <row r="60">
          <cell r="I60">
            <v>1090</v>
          </cell>
        </row>
        <row r="61">
          <cell r="I61">
            <v>15591</v>
          </cell>
        </row>
        <row r="63">
          <cell r="I63">
            <v>1553</v>
          </cell>
        </row>
        <row r="64">
          <cell r="I64">
            <v>5443</v>
          </cell>
        </row>
        <row r="65">
          <cell r="I65">
            <v>4510</v>
          </cell>
        </row>
        <row r="66">
          <cell r="I66">
            <v>2174</v>
          </cell>
        </row>
        <row r="67">
          <cell r="I67">
            <v>1109</v>
          </cell>
        </row>
        <row r="68">
          <cell r="I68">
            <v>802</v>
          </cell>
        </row>
        <row r="69">
          <cell r="I69">
            <v>15591</v>
          </cell>
        </row>
        <row r="71">
          <cell r="I71">
            <v>305</v>
          </cell>
        </row>
        <row r="72">
          <cell r="I72">
            <v>1084</v>
          </cell>
        </row>
        <row r="73">
          <cell r="I73">
            <v>646</v>
          </cell>
        </row>
        <row r="74">
          <cell r="I74">
            <v>995</v>
          </cell>
        </row>
        <row r="75">
          <cell r="I75">
            <v>12561</v>
          </cell>
        </row>
        <row r="76">
          <cell r="I76">
            <v>15591</v>
          </cell>
        </row>
        <row r="77">
          <cell r="I77">
            <v>1667</v>
          </cell>
        </row>
        <row r="78">
          <cell r="I78">
            <v>5779</v>
          </cell>
        </row>
        <row r="79">
          <cell r="I79">
            <v>3712</v>
          </cell>
        </row>
        <row r="80">
          <cell r="I80">
            <v>2650</v>
          </cell>
        </row>
        <row r="81">
          <cell r="I81">
            <v>1783</v>
          </cell>
        </row>
        <row r="82">
          <cell r="I82">
            <v>15591</v>
          </cell>
        </row>
      </sheetData>
      <sheetData sheetId="2">
        <row r="3">
          <cell r="I3">
            <v>6943</v>
          </cell>
        </row>
        <row r="4">
          <cell r="I4">
            <v>6910</v>
          </cell>
        </row>
        <row r="5">
          <cell r="I5">
            <v>13853</v>
          </cell>
        </row>
        <row r="7">
          <cell r="I7">
            <v>4570</v>
          </cell>
        </row>
        <row r="8">
          <cell r="I8">
            <v>3953</v>
          </cell>
        </row>
        <row r="9">
          <cell r="I9">
            <v>3187</v>
          </cell>
        </row>
        <row r="10">
          <cell r="I10">
            <v>11710</v>
          </cell>
        </row>
        <row r="11">
          <cell r="I11">
            <v>2143</v>
          </cell>
        </row>
        <row r="12">
          <cell r="I12">
            <v>13853</v>
          </cell>
        </row>
        <row r="14">
          <cell r="I14">
            <v>532</v>
          </cell>
        </row>
        <row r="15">
          <cell r="I15">
            <v>1942</v>
          </cell>
        </row>
        <row r="16">
          <cell r="I16">
            <v>3754</v>
          </cell>
        </row>
        <row r="17">
          <cell r="I17">
            <v>3257</v>
          </cell>
        </row>
        <row r="18">
          <cell r="I18">
            <v>3316</v>
          </cell>
        </row>
        <row r="19">
          <cell r="I19">
            <v>1052</v>
          </cell>
        </row>
        <row r="20">
          <cell r="I20">
            <v>13853</v>
          </cell>
        </row>
        <row r="22">
          <cell r="I22">
            <v>1210</v>
          </cell>
        </row>
        <row r="23">
          <cell r="I23">
            <v>5435</v>
          </cell>
        </row>
        <row r="24">
          <cell r="I24">
            <v>3825</v>
          </cell>
        </row>
        <row r="25">
          <cell r="I25">
            <v>1949</v>
          </cell>
        </row>
        <row r="26">
          <cell r="I26">
            <v>1072</v>
          </cell>
        </row>
        <row r="27">
          <cell r="I27">
            <v>362</v>
          </cell>
        </row>
        <row r="28">
          <cell r="I28">
            <v>13853</v>
          </cell>
        </row>
        <row r="30">
          <cell r="I30">
            <v>210</v>
          </cell>
        </row>
        <row r="31">
          <cell r="I31">
            <v>796</v>
          </cell>
        </row>
        <row r="32">
          <cell r="I32">
            <v>485</v>
          </cell>
        </row>
        <row r="33">
          <cell r="I33">
            <v>868</v>
          </cell>
        </row>
        <row r="34">
          <cell r="I34">
            <v>11494</v>
          </cell>
        </row>
        <row r="35">
          <cell r="I35">
            <v>13853</v>
          </cell>
        </row>
        <row r="36">
          <cell r="I36">
            <v>1544</v>
          </cell>
        </row>
        <row r="37">
          <cell r="I37">
            <v>4804</v>
          </cell>
        </row>
        <row r="38">
          <cell r="I38">
            <v>3017</v>
          </cell>
        </row>
        <row r="39">
          <cell r="I39">
            <v>2350</v>
          </cell>
        </row>
        <row r="40">
          <cell r="I40">
            <v>2138</v>
          </cell>
        </row>
        <row r="41">
          <cell r="I41">
            <v>13853</v>
          </cell>
        </row>
        <row r="44">
          <cell r="I44">
            <v>7940</v>
          </cell>
        </row>
        <row r="45">
          <cell r="I45">
            <v>7382</v>
          </cell>
        </row>
        <row r="46">
          <cell r="I46">
            <v>15322</v>
          </cell>
        </row>
        <row r="48">
          <cell r="I48">
            <v>5089</v>
          </cell>
        </row>
        <row r="49">
          <cell r="I49">
            <v>4470</v>
          </cell>
        </row>
        <row r="50">
          <cell r="I50">
            <v>3622</v>
          </cell>
        </row>
        <row r="51">
          <cell r="I51">
            <v>13181</v>
          </cell>
        </row>
        <row r="52">
          <cell r="I52">
            <v>2141</v>
          </cell>
        </row>
        <row r="53">
          <cell r="I53">
            <v>15322</v>
          </cell>
        </row>
        <row r="55">
          <cell r="I55">
            <v>619</v>
          </cell>
        </row>
        <row r="56">
          <cell r="I56">
            <v>2063</v>
          </cell>
        </row>
        <row r="57">
          <cell r="I57">
            <v>4159</v>
          </cell>
        </row>
        <row r="58">
          <cell r="I58">
            <v>3664</v>
          </cell>
        </row>
        <row r="59">
          <cell r="I59">
            <v>3666</v>
          </cell>
        </row>
        <row r="60">
          <cell r="I60">
            <v>1151</v>
          </cell>
        </row>
        <row r="61">
          <cell r="I61">
            <v>15322</v>
          </cell>
        </row>
        <row r="63">
          <cell r="I63">
            <v>1331</v>
          </cell>
        </row>
        <row r="64">
          <cell r="I64">
            <v>6014</v>
          </cell>
        </row>
        <row r="65">
          <cell r="I65">
            <v>4221</v>
          </cell>
        </row>
        <row r="66">
          <cell r="I66">
            <v>2147</v>
          </cell>
        </row>
        <row r="67">
          <cell r="I67">
            <v>1157</v>
          </cell>
        </row>
        <row r="68">
          <cell r="I68">
            <v>452</v>
          </cell>
        </row>
        <row r="69">
          <cell r="I69">
            <v>15322</v>
          </cell>
        </row>
        <row r="71">
          <cell r="I71">
            <v>211</v>
          </cell>
        </row>
        <row r="72">
          <cell r="I72">
            <v>818</v>
          </cell>
        </row>
        <row r="73">
          <cell r="I73">
            <v>546</v>
          </cell>
        </row>
        <row r="74">
          <cell r="I74">
            <v>814</v>
          </cell>
        </row>
        <row r="75">
          <cell r="I75">
            <v>12933</v>
          </cell>
        </row>
        <row r="76">
          <cell r="I76">
            <v>15322</v>
          </cell>
        </row>
        <row r="77">
          <cell r="I77">
            <v>1409</v>
          </cell>
        </row>
        <row r="78">
          <cell r="I78">
            <v>4642</v>
          </cell>
        </row>
        <row r="79">
          <cell r="I79">
            <v>3761</v>
          </cell>
        </row>
        <row r="80">
          <cell r="I80">
            <v>2945</v>
          </cell>
        </row>
        <row r="81">
          <cell r="I81">
            <v>2565</v>
          </cell>
        </row>
        <row r="82">
          <cell r="I82">
            <v>15322</v>
          </cell>
        </row>
      </sheetData>
      <sheetData sheetId="3">
        <row r="3">
          <cell r="I3">
            <v>41944</v>
          </cell>
        </row>
        <row r="4">
          <cell r="I4">
            <v>38742</v>
          </cell>
        </row>
        <row r="5">
          <cell r="I5">
            <v>80686</v>
          </cell>
        </row>
        <row r="7">
          <cell r="I7">
            <v>28021</v>
          </cell>
        </row>
        <row r="8">
          <cell r="I8">
            <v>15221</v>
          </cell>
        </row>
        <row r="9">
          <cell r="I9">
            <v>24428</v>
          </cell>
        </row>
        <row r="10">
          <cell r="I10">
            <v>67670</v>
          </cell>
        </row>
        <row r="11">
          <cell r="I11">
            <v>13016</v>
          </cell>
        </row>
        <row r="12">
          <cell r="I12">
            <v>80686</v>
          </cell>
        </row>
        <row r="14">
          <cell r="I14">
            <v>3556</v>
          </cell>
        </row>
        <row r="15">
          <cell r="I15">
            <v>12268</v>
          </cell>
        </row>
        <row r="16">
          <cell r="I16">
            <v>21920</v>
          </cell>
        </row>
        <row r="17">
          <cell r="I17">
            <v>19601</v>
          </cell>
        </row>
        <row r="18">
          <cell r="I18">
            <v>18346</v>
          </cell>
        </row>
        <row r="19">
          <cell r="I19">
            <v>4995</v>
          </cell>
        </row>
        <row r="20">
          <cell r="I20">
            <v>80686</v>
          </cell>
        </row>
        <row r="22">
          <cell r="I22">
            <v>8176</v>
          </cell>
        </row>
        <row r="23">
          <cell r="I23">
            <v>29737</v>
          </cell>
        </row>
        <row r="24">
          <cell r="I24">
            <v>23866</v>
          </cell>
        </row>
        <row r="25">
          <cell r="I25">
            <v>10157</v>
          </cell>
        </row>
        <row r="26">
          <cell r="I26">
            <v>5740</v>
          </cell>
        </row>
        <row r="27">
          <cell r="I27">
            <v>3010</v>
          </cell>
        </row>
        <row r="28">
          <cell r="I28">
            <v>80686</v>
          </cell>
        </row>
        <row r="30">
          <cell r="I30">
            <v>1333</v>
          </cell>
        </row>
        <row r="31">
          <cell r="I31">
            <v>5159</v>
          </cell>
        </row>
        <row r="32">
          <cell r="I32">
            <v>3053</v>
          </cell>
        </row>
        <row r="33">
          <cell r="I33">
            <v>5047</v>
          </cell>
        </row>
        <row r="34">
          <cell r="I34">
            <v>66094</v>
          </cell>
        </row>
        <row r="35">
          <cell r="I35">
            <v>80686</v>
          </cell>
        </row>
        <row r="36">
          <cell r="I36">
            <v>8665</v>
          </cell>
        </row>
        <row r="37">
          <cell r="I37">
            <v>28127</v>
          </cell>
        </row>
        <row r="38">
          <cell r="I38">
            <v>17060</v>
          </cell>
        </row>
        <row r="39">
          <cell r="I39">
            <v>12788</v>
          </cell>
        </row>
        <row r="40">
          <cell r="I40">
            <v>14046</v>
          </cell>
        </row>
        <row r="41">
          <cell r="I41">
            <v>80686</v>
          </cell>
        </row>
        <row r="44">
          <cell r="I44">
            <v>47369</v>
          </cell>
        </row>
        <row r="45">
          <cell r="I45">
            <v>41469</v>
          </cell>
        </row>
        <row r="48">
          <cell r="I48">
            <v>30671.026467877266</v>
          </cell>
        </row>
        <row r="49">
          <cell r="I49">
            <v>16994.744215748808</v>
          </cell>
        </row>
        <row r="50">
          <cell r="I50">
            <v>28033.116619161807</v>
          </cell>
        </row>
        <row r="52">
          <cell r="I52">
            <v>13139.11269721212</v>
          </cell>
        </row>
        <row r="53">
          <cell r="I53">
            <v>88838</v>
          </cell>
        </row>
        <row r="55">
          <cell r="I55">
            <v>3647</v>
          </cell>
        </row>
        <row r="56">
          <cell r="I56">
            <v>13449</v>
          </cell>
        </row>
        <row r="57">
          <cell r="I57">
            <v>24605</v>
          </cell>
        </row>
        <row r="58">
          <cell r="I58">
            <v>21625</v>
          </cell>
        </row>
        <row r="59">
          <cell r="I59">
            <v>19901</v>
          </cell>
        </row>
        <row r="60">
          <cell r="I60">
            <v>5611</v>
          </cell>
        </row>
        <row r="63">
          <cell r="I63">
            <v>9067</v>
          </cell>
        </row>
        <row r="64">
          <cell r="I64">
            <v>32896</v>
          </cell>
        </row>
        <row r="65">
          <cell r="I65">
            <v>25994</v>
          </cell>
        </row>
        <row r="66">
          <cell r="I66">
            <v>11361</v>
          </cell>
        </row>
        <row r="67">
          <cell r="I67">
            <v>6257</v>
          </cell>
        </row>
        <row r="68">
          <cell r="I68">
            <v>3263</v>
          </cell>
        </row>
        <row r="71">
          <cell r="I71">
            <v>1353</v>
          </cell>
        </row>
        <row r="72">
          <cell r="I72">
            <v>5176</v>
          </cell>
        </row>
        <row r="73">
          <cell r="I73">
            <v>3165</v>
          </cell>
        </row>
        <row r="74">
          <cell r="I74">
            <v>5095</v>
          </cell>
        </row>
        <row r="75">
          <cell r="I75">
            <v>74049</v>
          </cell>
        </row>
        <row r="77">
          <cell r="I77">
            <v>7659</v>
          </cell>
        </row>
        <row r="78">
          <cell r="I78">
            <v>27774</v>
          </cell>
        </row>
        <row r="79">
          <cell r="I79">
            <v>20299</v>
          </cell>
        </row>
        <row r="80">
          <cell r="I80">
            <v>16989</v>
          </cell>
        </row>
        <row r="81">
          <cell r="I81">
            <v>16117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</sheetNames>
    <sheetDataSet>
      <sheetData sheetId="0">
        <row r="110">
          <cell r="D110">
            <v>134</v>
          </cell>
          <cell r="E110">
            <v>188</v>
          </cell>
        </row>
        <row r="111">
          <cell r="D111">
            <v>9</v>
          </cell>
          <cell r="E111">
            <v>89</v>
          </cell>
        </row>
        <row r="112">
          <cell r="D112">
            <v>44</v>
          </cell>
          <cell r="E112">
            <v>136</v>
          </cell>
        </row>
        <row r="113">
          <cell r="D113">
            <v>3</v>
          </cell>
          <cell r="E113">
            <v>17</v>
          </cell>
        </row>
        <row r="114">
          <cell r="D114">
            <v>30</v>
          </cell>
          <cell r="E114">
            <v>33</v>
          </cell>
        </row>
        <row r="115">
          <cell r="D115">
            <v>174</v>
          </cell>
          <cell r="E115">
            <v>98</v>
          </cell>
        </row>
        <row r="116">
          <cell r="D116">
            <v>33</v>
          </cell>
          <cell r="E116">
            <v>61</v>
          </cell>
        </row>
        <row r="117">
          <cell r="D117">
            <v>25</v>
          </cell>
          <cell r="E117">
            <v>94</v>
          </cell>
        </row>
        <row r="118">
          <cell r="D118">
            <v>302</v>
          </cell>
          <cell r="E118">
            <v>152</v>
          </cell>
        </row>
        <row r="119">
          <cell r="D119">
            <v>47</v>
          </cell>
          <cell r="E119">
            <v>150</v>
          </cell>
        </row>
        <row r="120">
          <cell r="D120">
            <v>8</v>
          </cell>
          <cell r="E120">
            <v>49</v>
          </cell>
        </row>
        <row r="121">
          <cell r="D121">
            <v>16</v>
          </cell>
          <cell r="E121">
            <v>26</v>
          </cell>
        </row>
        <row r="122">
          <cell r="D122">
            <v>0</v>
          </cell>
          <cell r="E122">
            <v>21</v>
          </cell>
        </row>
        <row r="123">
          <cell r="D123">
            <v>7</v>
          </cell>
          <cell r="E123">
            <v>17</v>
          </cell>
        </row>
        <row r="124">
          <cell r="D124">
            <v>14</v>
          </cell>
          <cell r="E124">
            <v>31</v>
          </cell>
        </row>
        <row r="126">
          <cell r="D126">
            <v>270</v>
          </cell>
          <cell r="E126">
            <v>67</v>
          </cell>
        </row>
        <row r="127">
          <cell r="D127">
            <v>230</v>
          </cell>
          <cell r="E127">
            <v>42</v>
          </cell>
        </row>
        <row r="128">
          <cell r="D128">
            <v>195</v>
          </cell>
          <cell r="E128">
            <v>33</v>
          </cell>
        </row>
        <row r="129">
          <cell r="D129">
            <v>55</v>
          </cell>
          <cell r="E129">
            <v>20</v>
          </cell>
        </row>
        <row r="130">
          <cell r="D130">
            <v>15</v>
          </cell>
          <cell r="E130">
            <v>24</v>
          </cell>
        </row>
        <row r="131">
          <cell r="D131">
            <v>8</v>
          </cell>
          <cell r="E131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workbookViewId="0" topLeftCell="A1">
      <pane xSplit="6" topLeftCell="G1" activePane="topRight" state="frozen"/>
      <selection pane="topLeft" activeCell="A23" sqref="A23"/>
      <selection pane="topRight" activeCell="T50" sqref="T50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4.16015625" style="2" customWidth="1"/>
    <col min="4" max="6" width="13.66015625" style="2" customWidth="1"/>
    <col min="7" max="7" width="10.83203125" style="6" customWidth="1"/>
    <col min="8" max="9" width="12.16015625" style="6" customWidth="1"/>
    <col min="10" max="10" width="8" style="6" customWidth="1"/>
    <col min="11" max="15" width="11.16015625" style="6" customWidth="1"/>
    <col min="16" max="17" width="9.66015625" style="2" bestFit="1" customWidth="1"/>
    <col min="18" max="16384" width="9.33203125" style="2" customWidth="1"/>
  </cols>
  <sheetData>
    <row r="1" spans="1:6" ht="15.75">
      <c r="A1" s="111" t="s">
        <v>0</v>
      </c>
      <c r="B1" s="111"/>
      <c r="C1" s="111"/>
      <c r="D1" s="111"/>
      <c r="E1" s="111"/>
      <c r="F1" s="111"/>
    </row>
    <row r="2" spans="1:6" ht="15.75">
      <c r="A2" s="111" t="s">
        <v>33</v>
      </c>
      <c r="B2" s="111"/>
      <c r="C2" s="111"/>
      <c r="D2" s="111"/>
      <c r="E2" s="111"/>
      <c r="F2" s="111"/>
    </row>
    <row r="3" spans="1:6" ht="15.75">
      <c r="A3" s="112" t="s">
        <v>97</v>
      </c>
      <c r="B3" s="112"/>
      <c r="C3" s="112"/>
      <c r="D3" s="112"/>
      <c r="E3" s="112"/>
      <c r="F3" s="112"/>
    </row>
    <row r="4" spans="2:6" ht="15.75">
      <c r="B4" s="3"/>
      <c r="C4" s="4"/>
      <c r="D4" s="9"/>
      <c r="E4" s="9"/>
      <c r="F4" s="9"/>
    </row>
    <row r="5" spans="1:6" ht="14.25">
      <c r="A5" s="110" t="s">
        <v>35</v>
      </c>
      <c r="B5" s="105" t="s">
        <v>40</v>
      </c>
      <c r="C5" s="106"/>
      <c r="D5" s="106"/>
      <c r="E5" s="106"/>
      <c r="F5" s="107"/>
    </row>
    <row r="6" spans="1:6" ht="14.25">
      <c r="A6" s="110"/>
      <c r="B6" s="108" t="s">
        <v>1</v>
      </c>
      <c r="C6" s="113" t="s">
        <v>34</v>
      </c>
      <c r="D6" s="114"/>
      <c r="E6" s="114"/>
      <c r="F6" s="115"/>
    </row>
    <row r="7" spans="1:6" ht="42.75" customHeight="1">
      <c r="A7" s="110"/>
      <c r="B7" s="109"/>
      <c r="C7" s="110" t="s">
        <v>39</v>
      </c>
      <c r="D7" s="110"/>
      <c r="E7" s="110" t="s">
        <v>38</v>
      </c>
      <c r="F7" s="110"/>
    </row>
    <row r="8" spans="1:6" ht="14.25">
      <c r="A8" s="110"/>
      <c r="B8" s="8" t="s">
        <v>36</v>
      </c>
      <c r="C8" s="8" t="s">
        <v>36</v>
      </c>
      <c r="D8" s="8" t="s">
        <v>37</v>
      </c>
      <c r="E8" s="8" t="s">
        <v>36</v>
      </c>
      <c r="F8" s="8" t="s">
        <v>37</v>
      </c>
    </row>
    <row r="9" spans="1:17" ht="31.5" customHeight="1">
      <c r="A9" s="103" t="s">
        <v>17</v>
      </c>
      <c r="B9" s="103"/>
      <c r="C9" s="103"/>
      <c r="D9" s="103"/>
      <c r="E9" s="103"/>
      <c r="F9" s="103"/>
      <c r="P9" s="2" t="s">
        <v>41</v>
      </c>
      <c r="Q9" s="2" t="s">
        <v>42</v>
      </c>
    </row>
    <row r="10" spans="1:17" s="11" customFormat="1" ht="15.75">
      <c r="A10" s="19" t="s">
        <v>2</v>
      </c>
      <c r="B10" s="20">
        <v>14938</v>
      </c>
      <c r="C10" s="20">
        <f aca="true" t="shared" si="0" ref="C10:C25">B10-P10</f>
        <v>-25</v>
      </c>
      <c r="D10" s="21">
        <f aca="true" t="shared" si="1" ref="D10:D25">B10/P10*100-100</f>
        <v>-0.1670787943594263</v>
      </c>
      <c r="E10" s="20">
        <f aca="true" t="shared" si="2" ref="E10:E25">B10-Q10</f>
        <v>1584</v>
      </c>
      <c r="F10" s="21">
        <f aca="true" t="shared" si="3" ref="F10:F25">B10/Q10*100-100</f>
        <v>11.861614497528834</v>
      </c>
      <c r="G10" s="6"/>
      <c r="H10" s="6"/>
      <c r="I10" s="6"/>
      <c r="J10" s="6"/>
      <c r="K10" s="6"/>
      <c r="L10" s="6"/>
      <c r="M10" s="6"/>
      <c r="N10" s="6"/>
      <c r="O10" s="6"/>
      <c r="P10" s="10">
        <v>14963</v>
      </c>
      <c r="Q10" s="10">
        <v>13354</v>
      </c>
    </row>
    <row r="11" spans="1:17" ht="15.75">
      <c r="A11" s="22" t="s">
        <v>3</v>
      </c>
      <c r="B11" s="23">
        <v>3483</v>
      </c>
      <c r="C11" s="23">
        <f t="shared" si="0"/>
        <v>111</v>
      </c>
      <c r="D11" s="24">
        <f t="shared" si="1"/>
        <v>3.291814946619212</v>
      </c>
      <c r="E11" s="23">
        <f t="shared" si="2"/>
        <v>495</v>
      </c>
      <c r="F11" s="24">
        <f t="shared" si="3"/>
        <v>16.566265060240966</v>
      </c>
      <c r="P11" s="5">
        <v>3372</v>
      </c>
      <c r="Q11" s="5">
        <v>2988</v>
      </c>
    </row>
    <row r="12" spans="1:17" s="11" customFormat="1" ht="15.75">
      <c r="A12" s="19" t="s">
        <v>4</v>
      </c>
      <c r="B12" s="20">
        <v>6147</v>
      </c>
      <c r="C12" s="20">
        <f t="shared" si="0"/>
        <v>154</v>
      </c>
      <c r="D12" s="21">
        <f t="shared" si="1"/>
        <v>2.5696646087101556</v>
      </c>
      <c r="E12" s="20">
        <f t="shared" si="2"/>
        <v>213</v>
      </c>
      <c r="F12" s="21">
        <f t="shared" si="3"/>
        <v>3.5894843276036426</v>
      </c>
      <c r="G12" s="6"/>
      <c r="H12" s="6"/>
      <c r="I12" s="6"/>
      <c r="J12" s="6"/>
      <c r="K12" s="6"/>
      <c r="L12" s="6"/>
      <c r="M12" s="6"/>
      <c r="N12" s="6"/>
      <c r="O12" s="6"/>
      <c r="P12" s="12">
        <v>5993</v>
      </c>
      <c r="Q12" s="12">
        <v>5934</v>
      </c>
    </row>
    <row r="13" spans="1:17" ht="15.75">
      <c r="A13" s="22" t="s">
        <v>5</v>
      </c>
      <c r="B13" s="23">
        <v>1912</v>
      </c>
      <c r="C13" s="23">
        <f t="shared" si="0"/>
        <v>4</v>
      </c>
      <c r="D13" s="24">
        <f t="shared" si="1"/>
        <v>0.20964360587001352</v>
      </c>
      <c r="E13" s="23">
        <f t="shared" si="2"/>
        <v>406</v>
      </c>
      <c r="F13" s="24">
        <f t="shared" si="3"/>
        <v>26.95883134130146</v>
      </c>
      <c r="P13" s="5">
        <v>1908</v>
      </c>
      <c r="Q13" s="5">
        <v>1506</v>
      </c>
    </row>
    <row r="14" spans="1:17" s="11" customFormat="1" ht="15.75">
      <c r="A14" s="19" t="s">
        <v>6</v>
      </c>
      <c r="B14" s="20">
        <v>2273</v>
      </c>
      <c r="C14" s="20">
        <f t="shared" si="0"/>
        <v>42</v>
      </c>
      <c r="D14" s="21">
        <f t="shared" si="1"/>
        <v>1.882563872702832</v>
      </c>
      <c r="E14" s="20">
        <f t="shared" si="2"/>
        <v>297</v>
      </c>
      <c r="F14" s="21">
        <f t="shared" si="3"/>
        <v>15.030364372469634</v>
      </c>
      <c r="G14" s="6"/>
      <c r="H14" s="6"/>
      <c r="I14" s="6"/>
      <c r="J14" s="6"/>
      <c r="K14" s="6"/>
      <c r="L14" s="6"/>
      <c r="M14" s="6"/>
      <c r="N14" s="6"/>
      <c r="O14" s="6"/>
      <c r="P14" s="12">
        <v>2231</v>
      </c>
      <c r="Q14" s="12">
        <v>1976</v>
      </c>
    </row>
    <row r="15" spans="1:17" ht="15.75">
      <c r="A15" s="22" t="s">
        <v>7</v>
      </c>
      <c r="B15" s="23">
        <v>6087</v>
      </c>
      <c r="C15" s="23">
        <f t="shared" si="0"/>
        <v>-3</v>
      </c>
      <c r="D15" s="24">
        <f t="shared" si="1"/>
        <v>-0.049261083743843415</v>
      </c>
      <c r="E15" s="23">
        <f t="shared" si="2"/>
        <v>734</v>
      </c>
      <c r="F15" s="24">
        <f t="shared" si="3"/>
        <v>13.711937231459004</v>
      </c>
      <c r="P15" s="5">
        <v>6090</v>
      </c>
      <c r="Q15" s="5">
        <v>5353</v>
      </c>
    </row>
    <row r="16" spans="1:17" s="11" customFormat="1" ht="15.75">
      <c r="A16" s="19" t="s">
        <v>8</v>
      </c>
      <c r="B16" s="20">
        <v>2977</v>
      </c>
      <c r="C16" s="20">
        <f t="shared" si="0"/>
        <v>-28</v>
      </c>
      <c r="D16" s="21">
        <f t="shared" si="1"/>
        <v>-0.9317803660565716</v>
      </c>
      <c r="E16" s="20">
        <f t="shared" si="2"/>
        <v>348</v>
      </c>
      <c r="F16" s="21">
        <f t="shared" si="3"/>
        <v>13.23697223278812</v>
      </c>
      <c r="G16" s="6"/>
      <c r="H16" s="6"/>
      <c r="I16" s="6"/>
      <c r="J16" s="6"/>
      <c r="K16" s="6"/>
      <c r="L16" s="6"/>
      <c r="M16" s="6"/>
      <c r="N16" s="6"/>
      <c r="O16" s="6"/>
      <c r="P16" s="12">
        <v>3005</v>
      </c>
      <c r="Q16" s="12">
        <v>2629</v>
      </c>
    </row>
    <row r="17" spans="1:17" ht="15.75">
      <c r="A17" s="22" t="s">
        <v>9</v>
      </c>
      <c r="B17" s="23">
        <v>4050</v>
      </c>
      <c r="C17" s="23">
        <f t="shared" si="0"/>
        <v>76</v>
      </c>
      <c r="D17" s="24">
        <f t="shared" si="1"/>
        <v>1.9124308002013208</v>
      </c>
      <c r="E17" s="23">
        <f t="shared" si="2"/>
        <v>121</v>
      </c>
      <c r="F17" s="24">
        <f t="shared" si="3"/>
        <v>3.0796640366505414</v>
      </c>
      <c r="P17" s="5">
        <v>3974</v>
      </c>
      <c r="Q17" s="5">
        <v>3929</v>
      </c>
    </row>
    <row r="18" spans="1:17" s="11" customFormat="1" ht="15.75">
      <c r="A18" s="19" t="s">
        <v>10</v>
      </c>
      <c r="B18" s="20">
        <v>4213</v>
      </c>
      <c r="C18" s="20">
        <f t="shared" si="0"/>
        <v>8</v>
      </c>
      <c r="D18" s="21">
        <f t="shared" si="1"/>
        <v>0.19024970273484598</v>
      </c>
      <c r="E18" s="20">
        <f t="shared" si="2"/>
        <v>224</v>
      </c>
      <c r="F18" s="21">
        <f t="shared" si="3"/>
        <v>5.615442466783648</v>
      </c>
      <c r="G18" s="6"/>
      <c r="H18" s="6"/>
      <c r="I18" s="6"/>
      <c r="J18" s="6"/>
      <c r="K18" s="6"/>
      <c r="L18" s="6"/>
      <c r="M18" s="6"/>
      <c r="N18" s="6"/>
      <c r="O18" s="6"/>
      <c r="P18" s="12">
        <v>4205</v>
      </c>
      <c r="Q18" s="12">
        <v>3989</v>
      </c>
    </row>
    <row r="19" spans="1:17" ht="15.75">
      <c r="A19" s="22" t="s">
        <v>11</v>
      </c>
      <c r="B19" s="23">
        <v>3860</v>
      </c>
      <c r="C19" s="23">
        <f t="shared" si="0"/>
        <v>-68</v>
      </c>
      <c r="D19" s="24">
        <f t="shared" si="1"/>
        <v>-1.7311608961303477</v>
      </c>
      <c r="E19" s="23">
        <f t="shared" si="2"/>
        <v>399</v>
      </c>
      <c r="F19" s="24">
        <f t="shared" si="3"/>
        <v>11.52845998266396</v>
      </c>
      <c r="P19" s="5">
        <v>3928</v>
      </c>
      <c r="Q19" s="5">
        <v>3461</v>
      </c>
    </row>
    <row r="20" spans="1:17" s="11" customFormat="1" ht="15.75">
      <c r="A20" s="19" t="s">
        <v>12</v>
      </c>
      <c r="B20" s="20">
        <v>2539</v>
      </c>
      <c r="C20" s="20">
        <f t="shared" si="0"/>
        <v>56</v>
      </c>
      <c r="D20" s="21">
        <f t="shared" si="1"/>
        <v>2.2553362867498947</v>
      </c>
      <c r="E20" s="20">
        <f t="shared" si="2"/>
        <v>249</v>
      </c>
      <c r="F20" s="21">
        <f t="shared" si="3"/>
        <v>10.873362445414855</v>
      </c>
      <c r="G20" s="6"/>
      <c r="H20" s="6"/>
      <c r="I20" s="6"/>
      <c r="J20" s="6"/>
      <c r="K20" s="6"/>
      <c r="L20" s="6"/>
      <c r="M20" s="6"/>
      <c r="N20" s="6"/>
      <c r="O20" s="6"/>
      <c r="P20" s="12">
        <v>2483</v>
      </c>
      <c r="Q20" s="12">
        <v>2290</v>
      </c>
    </row>
    <row r="21" spans="1:17" ht="15.75">
      <c r="A21" s="22" t="s">
        <v>13</v>
      </c>
      <c r="B21" s="23">
        <v>1265</v>
      </c>
      <c r="C21" s="23">
        <f t="shared" si="0"/>
        <v>27</v>
      </c>
      <c r="D21" s="24">
        <f t="shared" si="1"/>
        <v>2.1809369951534734</v>
      </c>
      <c r="E21" s="23">
        <f t="shared" si="2"/>
        <v>50</v>
      </c>
      <c r="F21" s="24">
        <f t="shared" si="3"/>
        <v>4.115226337448561</v>
      </c>
      <c r="P21" s="5">
        <v>1238</v>
      </c>
      <c r="Q21" s="5">
        <v>1215</v>
      </c>
    </row>
    <row r="22" spans="1:17" s="11" customFormat="1" ht="15.75">
      <c r="A22" s="19" t="s">
        <v>14</v>
      </c>
      <c r="B22" s="20">
        <v>1289</v>
      </c>
      <c r="C22" s="20">
        <f t="shared" si="0"/>
        <v>8</v>
      </c>
      <c r="D22" s="21">
        <f t="shared" si="1"/>
        <v>0.6245120999219296</v>
      </c>
      <c r="E22" s="20">
        <f t="shared" si="2"/>
        <v>93</v>
      </c>
      <c r="F22" s="21">
        <f t="shared" si="3"/>
        <v>7.775919732441466</v>
      </c>
      <c r="G22" s="6"/>
      <c r="H22" s="6"/>
      <c r="I22" s="6"/>
      <c r="J22" s="6"/>
      <c r="K22" s="6"/>
      <c r="L22" s="6"/>
      <c r="M22" s="6"/>
      <c r="N22" s="6"/>
      <c r="O22" s="6"/>
      <c r="P22" s="12">
        <v>1281</v>
      </c>
      <c r="Q22" s="12">
        <v>1196</v>
      </c>
    </row>
    <row r="23" spans="1:17" ht="15.75">
      <c r="A23" s="22" t="s">
        <v>15</v>
      </c>
      <c r="B23" s="23">
        <v>1127</v>
      </c>
      <c r="C23" s="23">
        <f t="shared" si="0"/>
        <v>19</v>
      </c>
      <c r="D23" s="24">
        <f t="shared" si="1"/>
        <v>1.7148014440433172</v>
      </c>
      <c r="E23" s="23">
        <f t="shared" si="2"/>
        <v>50</v>
      </c>
      <c r="F23" s="24">
        <f t="shared" si="3"/>
        <v>4.642525533890435</v>
      </c>
      <c r="P23" s="5">
        <v>1108</v>
      </c>
      <c r="Q23" s="5">
        <v>1077</v>
      </c>
    </row>
    <row r="24" spans="1:17" s="11" customFormat="1" ht="15.75">
      <c r="A24" s="19" t="s">
        <v>16</v>
      </c>
      <c r="B24" s="20">
        <v>1765</v>
      </c>
      <c r="C24" s="20">
        <f t="shared" si="0"/>
        <v>15</v>
      </c>
      <c r="D24" s="21">
        <f t="shared" si="1"/>
        <v>0.8571428571428612</v>
      </c>
      <c r="E24" s="20">
        <f t="shared" si="2"/>
        <v>251</v>
      </c>
      <c r="F24" s="21">
        <f t="shared" si="3"/>
        <v>16.5785997357992</v>
      </c>
      <c r="G24" s="6"/>
      <c r="H24" s="6"/>
      <c r="I24" s="6"/>
      <c r="J24" s="6"/>
      <c r="K24" s="6"/>
      <c r="L24" s="6"/>
      <c r="M24" s="6"/>
      <c r="N24" s="6"/>
      <c r="O24" s="6"/>
      <c r="P24" s="12">
        <v>1750</v>
      </c>
      <c r="Q24" s="12">
        <v>1514</v>
      </c>
    </row>
    <row r="25" spans="1:17" s="6" customFormat="1" ht="31.5">
      <c r="A25" s="25" t="s">
        <v>17</v>
      </c>
      <c r="B25" s="26">
        <f>SUM(B10:B24)</f>
        <v>57925</v>
      </c>
      <c r="C25" s="26">
        <f t="shared" si="0"/>
        <v>396</v>
      </c>
      <c r="D25" s="27">
        <f t="shared" si="1"/>
        <v>0.6883484851118595</v>
      </c>
      <c r="E25" s="26">
        <f t="shared" si="2"/>
        <v>5514</v>
      </c>
      <c r="F25" s="27">
        <f t="shared" si="3"/>
        <v>10.520692221098614</v>
      </c>
      <c r="P25" s="15">
        <f>SUM(P10:P24)</f>
        <v>57529</v>
      </c>
      <c r="Q25" s="15">
        <f>SUM(Q10:Q24)</f>
        <v>52411</v>
      </c>
    </row>
    <row r="26" spans="1:15" s="11" customFormat="1" ht="29.25" customHeight="1">
      <c r="A26" s="104" t="s">
        <v>24</v>
      </c>
      <c r="B26" s="104"/>
      <c r="C26" s="104"/>
      <c r="D26" s="104"/>
      <c r="E26" s="104"/>
      <c r="F26" s="104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v>4351</v>
      </c>
      <c r="C27" s="23">
        <f>B27-P27</f>
        <v>133</v>
      </c>
      <c r="D27" s="24">
        <f>B27/P27*100-100</f>
        <v>3.1531531531531414</v>
      </c>
      <c r="E27" s="23">
        <f>B27-Q27</f>
        <v>481</v>
      </c>
      <c r="F27" s="24">
        <f>B27/Q27*100-100</f>
        <v>12.428940568475454</v>
      </c>
      <c r="P27" s="7">
        <v>4218</v>
      </c>
      <c r="Q27" s="7">
        <v>3870</v>
      </c>
    </row>
    <row r="28" spans="1:17" s="11" customFormat="1" ht="15.75">
      <c r="A28" s="19" t="s">
        <v>19</v>
      </c>
      <c r="B28" s="20">
        <v>3064</v>
      </c>
      <c r="C28" s="20">
        <f aca="true" t="shared" si="4" ref="C28:C33">B28-P28</f>
        <v>41</v>
      </c>
      <c r="D28" s="21">
        <f aca="true" t="shared" si="5" ref="D28:D33">B28/P28*100-100</f>
        <v>1.3562686073437078</v>
      </c>
      <c r="E28" s="20">
        <f aca="true" t="shared" si="6" ref="E28:E33">B28-Q28</f>
        <v>69</v>
      </c>
      <c r="F28" s="21">
        <f aca="true" t="shared" si="7" ref="F28:F33">B28/Q28*100-100</f>
        <v>2.30383973288815</v>
      </c>
      <c r="G28" s="6"/>
      <c r="H28" s="6"/>
      <c r="I28" s="6"/>
      <c r="J28" s="6"/>
      <c r="K28" s="6"/>
      <c r="L28" s="6"/>
      <c r="M28" s="6"/>
      <c r="N28" s="6"/>
      <c r="O28" s="6"/>
      <c r="P28" s="13">
        <v>3023</v>
      </c>
      <c r="Q28" s="13">
        <v>2995</v>
      </c>
    </row>
    <row r="29" spans="1:17" ht="15.75">
      <c r="A29" s="22" t="s">
        <v>20</v>
      </c>
      <c r="B29" s="23">
        <v>1793</v>
      </c>
      <c r="C29" s="23">
        <f t="shared" si="4"/>
        <v>-21</v>
      </c>
      <c r="D29" s="24">
        <f t="shared" si="5"/>
        <v>-1.1576626240352823</v>
      </c>
      <c r="E29" s="23">
        <f t="shared" si="6"/>
        <v>149</v>
      </c>
      <c r="F29" s="24">
        <f t="shared" si="7"/>
        <v>9.06326034063261</v>
      </c>
      <c r="P29" s="7">
        <v>1814</v>
      </c>
      <c r="Q29" s="7">
        <v>1644</v>
      </c>
    </row>
    <row r="30" spans="1:17" s="11" customFormat="1" ht="15.75">
      <c r="A30" s="19" t="s">
        <v>21</v>
      </c>
      <c r="B30" s="20">
        <v>3316</v>
      </c>
      <c r="C30" s="20">
        <f t="shared" si="4"/>
        <v>40</v>
      </c>
      <c r="D30" s="21">
        <f t="shared" si="5"/>
        <v>1.2210012210012167</v>
      </c>
      <c r="E30" s="20">
        <f t="shared" si="6"/>
        <v>125</v>
      </c>
      <c r="F30" s="21">
        <f t="shared" si="7"/>
        <v>3.917267314321535</v>
      </c>
      <c r="G30" s="6"/>
      <c r="H30" s="6"/>
      <c r="I30" s="6"/>
      <c r="J30" s="6"/>
      <c r="K30" s="6"/>
      <c r="L30" s="6"/>
      <c r="M30" s="6"/>
      <c r="N30" s="6"/>
      <c r="O30" s="6"/>
      <c r="P30" s="13">
        <v>3276</v>
      </c>
      <c r="Q30" s="13">
        <v>3191</v>
      </c>
    </row>
    <row r="31" spans="1:17" ht="15.75">
      <c r="A31" s="22" t="s">
        <v>22</v>
      </c>
      <c r="B31" s="23">
        <v>1890</v>
      </c>
      <c r="C31" s="23">
        <f t="shared" si="4"/>
        <v>6</v>
      </c>
      <c r="D31" s="24">
        <f t="shared" si="5"/>
        <v>0.31847133757962354</v>
      </c>
      <c r="E31" s="23">
        <f t="shared" si="6"/>
        <v>250</v>
      </c>
      <c r="F31" s="24">
        <f t="shared" si="7"/>
        <v>15.243902439024382</v>
      </c>
      <c r="P31" s="7">
        <v>1884</v>
      </c>
      <c r="Q31" s="7">
        <v>1640</v>
      </c>
    </row>
    <row r="32" spans="1:17" s="11" customFormat="1" ht="15.75">
      <c r="A32" s="19" t="s">
        <v>23</v>
      </c>
      <c r="B32" s="20">
        <v>1177</v>
      </c>
      <c r="C32" s="20">
        <f t="shared" si="4"/>
        <v>16</v>
      </c>
      <c r="D32" s="21">
        <f t="shared" si="5"/>
        <v>1.378122308354861</v>
      </c>
      <c r="E32" s="20">
        <f t="shared" si="6"/>
        <v>95</v>
      </c>
      <c r="F32" s="21">
        <f t="shared" si="7"/>
        <v>8.780036968576695</v>
      </c>
      <c r="G32" s="6"/>
      <c r="H32" s="6"/>
      <c r="I32" s="6"/>
      <c r="J32" s="6"/>
      <c r="K32" s="6"/>
      <c r="L32" s="6"/>
      <c r="M32" s="6"/>
      <c r="N32" s="6"/>
      <c r="O32" s="6"/>
      <c r="P32" s="13">
        <v>1161</v>
      </c>
      <c r="Q32" s="13">
        <v>1082</v>
      </c>
    </row>
    <row r="33" spans="1:17" s="6" customFormat="1" ht="15.75">
      <c r="A33" s="25" t="s">
        <v>24</v>
      </c>
      <c r="B33" s="26">
        <f>SUM(B27:B32)</f>
        <v>15591</v>
      </c>
      <c r="C33" s="26">
        <f t="shared" si="4"/>
        <v>215</v>
      </c>
      <c r="D33" s="27">
        <f t="shared" si="5"/>
        <v>1.3982830385015603</v>
      </c>
      <c r="E33" s="26">
        <f t="shared" si="6"/>
        <v>1169</v>
      </c>
      <c r="F33" s="27">
        <f t="shared" si="7"/>
        <v>8.105671890167798</v>
      </c>
      <c r="P33" s="14">
        <f>SUM(P27:P32)</f>
        <v>15376</v>
      </c>
      <c r="Q33" s="14">
        <f>SUM(Q27:Q32)</f>
        <v>14422</v>
      </c>
    </row>
    <row r="34" spans="1:15" s="11" customFormat="1" ht="27.75" customHeight="1">
      <c r="A34" s="104" t="s">
        <v>31</v>
      </c>
      <c r="B34" s="104"/>
      <c r="C34" s="104"/>
      <c r="D34" s="104"/>
      <c r="E34" s="104"/>
      <c r="F34" s="104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v>5969</v>
      </c>
      <c r="C35" s="23">
        <f>B35-P35</f>
        <v>140</v>
      </c>
      <c r="D35" s="24">
        <f>B35/P35*100-100</f>
        <v>2.401784182535607</v>
      </c>
      <c r="E35" s="23">
        <f>B35-Q35</f>
        <v>1017</v>
      </c>
      <c r="F35" s="24">
        <f>B35/Q35*100-100</f>
        <v>20.537156704361877</v>
      </c>
      <c r="P35" s="7">
        <v>5829</v>
      </c>
      <c r="Q35" s="7">
        <v>4952</v>
      </c>
    </row>
    <row r="36" spans="1:17" s="11" customFormat="1" ht="15.75">
      <c r="A36" s="19" t="s">
        <v>26</v>
      </c>
      <c r="B36" s="20">
        <v>2376</v>
      </c>
      <c r="C36" s="20">
        <f aca="true" t="shared" si="8" ref="C36:C41">B36-P36</f>
        <v>52</v>
      </c>
      <c r="D36" s="21">
        <f aca="true" t="shared" si="9" ref="D36:D41">B36/P36*100-100</f>
        <v>2.2375215146299468</v>
      </c>
      <c r="E36" s="20">
        <f aca="true" t="shared" si="10" ref="E36:E41">B36-Q36</f>
        <v>218</v>
      </c>
      <c r="F36" s="21">
        <f aca="true" t="shared" si="11" ref="F36:F41">B36/Q36*100-100</f>
        <v>10.101946246524562</v>
      </c>
      <c r="G36" s="6"/>
      <c r="H36" s="6"/>
      <c r="I36" s="6"/>
      <c r="J36" s="6"/>
      <c r="K36" s="6"/>
      <c r="L36" s="6"/>
      <c r="M36" s="6"/>
      <c r="N36" s="6"/>
      <c r="O36" s="6"/>
      <c r="P36" s="13">
        <v>2324</v>
      </c>
      <c r="Q36" s="13">
        <v>2158</v>
      </c>
    </row>
    <row r="37" spans="1:17" ht="15.75">
      <c r="A37" s="22" t="s">
        <v>27</v>
      </c>
      <c r="B37" s="23">
        <v>1864</v>
      </c>
      <c r="C37" s="23">
        <f t="shared" si="8"/>
        <v>46</v>
      </c>
      <c r="D37" s="24">
        <f t="shared" si="9"/>
        <v>2.530253025302514</v>
      </c>
      <c r="E37" s="23">
        <f t="shared" si="10"/>
        <v>254</v>
      </c>
      <c r="F37" s="24">
        <f t="shared" si="11"/>
        <v>15.776397515527947</v>
      </c>
      <c r="P37" s="7">
        <v>1818</v>
      </c>
      <c r="Q37" s="7">
        <v>1610</v>
      </c>
    </row>
    <row r="38" spans="1:17" s="11" customFormat="1" ht="15.75">
      <c r="A38" s="19" t="s">
        <v>28</v>
      </c>
      <c r="B38" s="20">
        <v>1763</v>
      </c>
      <c r="C38" s="20">
        <f t="shared" si="8"/>
        <v>-6</v>
      </c>
      <c r="D38" s="21">
        <f t="shared" si="9"/>
        <v>-0.33917467495760434</v>
      </c>
      <c r="E38" s="20">
        <f t="shared" si="10"/>
        <v>-247</v>
      </c>
      <c r="F38" s="21">
        <f t="shared" si="11"/>
        <v>-12.288557213930346</v>
      </c>
      <c r="G38" s="6"/>
      <c r="H38" s="6"/>
      <c r="I38" s="6"/>
      <c r="J38" s="6"/>
      <c r="K38" s="6"/>
      <c r="L38" s="6"/>
      <c r="M38" s="6"/>
      <c r="N38" s="6"/>
      <c r="O38" s="6"/>
      <c r="P38" s="13">
        <v>1769</v>
      </c>
      <c r="Q38" s="13">
        <v>2010</v>
      </c>
    </row>
    <row r="39" spans="1:17" ht="15.75">
      <c r="A39" s="22" t="s">
        <v>29</v>
      </c>
      <c r="B39" s="23">
        <v>2166</v>
      </c>
      <c r="C39" s="23">
        <f t="shared" si="8"/>
        <v>28</v>
      </c>
      <c r="D39" s="24">
        <f t="shared" si="9"/>
        <v>1.3096351730589362</v>
      </c>
      <c r="E39" s="23">
        <f t="shared" si="10"/>
        <v>134</v>
      </c>
      <c r="F39" s="24">
        <f t="shared" si="11"/>
        <v>6.594488188976385</v>
      </c>
      <c r="P39" s="7">
        <v>2138</v>
      </c>
      <c r="Q39" s="7">
        <v>2032</v>
      </c>
    </row>
    <row r="40" spans="1:17" s="11" customFormat="1" ht="15.75">
      <c r="A40" s="19" t="s">
        <v>30</v>
      </c>
      <c r="B40" s="20">
        <v>1184</v>
      </c>
      <c r="C40" s="20">
        <f t="shared" si="8"/>
        <v>30</v>
      </c>
      <c r="D40" s="21">
        <f t="shared" si="9"/>
        <v>2.5996533795493946</v>
      </c>
      <c r="E40" s="20">
        <f t="shared" si="10"/>
        <v>93</v>
      </c>
      <c r="F40" s="21">
        <f t="shared" si="11"/>
        <v>8.52428964252978</v>
      </c>
      <c r="G40" s="6"/>
      <c r="H40" s="6"/>
      <c r="I40" s="6"/>
      <c r="J40" s="6"/>
      <c r="K40" s="6"/>
      <c r="L40" s="6"/>
      <c r="M40" s="6"/>
      <c r="N40" s="6"/>
      <c r="O40" s="6"/>
      <c r="P40" s="13">
        <v>1154</v>
      </c>
      <c r="Q40" s="13">
        <v>1091</v>
      </c>
    </row>
    <row r="41" spans="1:17" s="6" customFormat="1" ht="15.75">
      <c r="A41" s="25" t="s">
        <v>31</v>
      </c>
      <c r="B41" s="26">
        <f>SUM(B35:B40)</f>
        <v>15322</v>
      </c>
      <c r="C41" s="26">
        <f t="shared" si="8"/>
        <v>290</v>
      </c>
      <c r="D41" s="27">
        <f t="shared" si="9"/>
        <v>1.9292176689728535</v>
      </c>
      <c r="E41" s="26">
        <f t="shared" si="10"/>
        <v>1469</v>
      </c>
      <c r="F41" s="27">
        <f t="shared" si="11"/>
        <v>10.604201256045627</v>
      </c>
      <c r="P41" s="14">
        <f>SUM(P35:P40)</f>
        <v>15032</v>
      </c>
      <c r="Q41" s="14">
        <f>SUM(Q35:Q40)</f>
        <v>13853</v>
      </c>
    </row>
    <row r="42" spans="1:17" s="16" customFormat="1" ht="28.5">
      <c r="A42" s="18" t="s">
        <v>32</v>
      </c>
      <c r="B42" s="28">
        <f>B41+B33+B25</f>
        <v>88838</v>
      </c>
      <c r="C42" s="28">
        <f>B42-P42</f>
        <v>901</v>
      </c>
      <c r="D42" s="29">
        <f>B42/P42*100-100</f>
        <v>1.0245971547812758</v>
      </c>
      <c r="E42" s="28">
        <f>B42-Q42</f>
        <v>8152</v>
      </c>
      <c r="F42" s="29">
        <f>B42/Q42*100-100</f>
        <v>10.103363656644277</v>
      </c>
      <c r="G42" s="59"/>
      <c r="H42" s="59"/>
      <c r="I42" s="59"/>
      <c r="J42" s="59"/>
      <c r="K42" s="59"/>
      <c r="L42" s="59"/>
      <c r="M42" s="59"/>
      <c r="N42" s="59"/>
      <c r="O42" s="59"/>
      <c r="P42" s="17">
        <f>P41+P33+P25</f>
        <v>87937</v>
      </c>
      <c r="Q42" s="17">
        <f>Q41+Q33+Q25</f>
        <v>80686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workbookViewId="0" topLeftCell="A1">
      <pane xSplit="6" topLeftCell="G1" activePane="topRight" state="frozen"/>
      <selection pane="topLeft" activeCell="A4" sqref="A4"/>
      <selection pane="topRight" activeCell="U36" sqref="U36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4" width="12.83203125" style="2" customWidth="1"/>
    <col min="5" max="6" width="13.66015625" style="2" customWidth="1"/>
    <col min="7" max="10" width="9.33203125" style="6" customWidth="1"/>
    <col min="11" max="15" width="11.16015625" style="6" customWidth="1"/>
    <col min="16" max="16384" width="9.33203125" style="2" customWidth="1"/>
  </cols>
  <sheetData>
    <row r="1" spans="1:6" ht="15.75">
      <c r="A1" s="111" t="s">
        <v>43</v>
      </c>
      <c r="B1" s="111"/>
      <c r="C1" s="111"/>
      <c r="D1" s="111"/>
      <c r="E1" s="111"/>
      <c r="F1" s="111"/>
    </row>
    <row r="2" spans="1:6" ht="15.75">
      <c r="A2" s="111" t="s">
        <v>33</v>
      </c>
      <c r="B2" s="111"/>
      <c r="C2" s="111"/>
      <c r="D2" s="111"/>
      <c r="E2" s="111"/>
      <c r="F2" s="111"/>
    </row>
    <row r="3" spans="1:6" ht="15.75">
      <c r="A3" s="112" t="s">
        <v>97</v>
      </c>
      <c r="B3" s="112"/>
      <c r="C3" s="112"/>
      <c r="D3" s="112"/>
      <c r="E3" s="112"/>
      <c r="F3" s="112"/>
    </row>
    <row r="4" spans="2:6" ht="15.75">
      <c r="B4" s="3"/>
      <c r="C4" s="4"/>
      <c r="D4" s="9"/>
      <c r="E4" s="9"/>
      <c r="F4" s="9"/>
    </row>
    <row r="5" spans="1:6" ht="14.25">
      <c r="A5" s="110" t="s">
        <v>35</v>
      </c>
      <c r="B5" s="105" t="s">
        <v>40</v>
      </c>
      <c r="C5" s="106"/>
      <c r="D5" s="106"/>
      <c r="E5" s="106"/>
      <c r="F5" s="107"/>
    </row>
    <row r="6" spans="1:6" ht="14.25">
      <c r="A6" s="110"/>
      <c r="B6" s="108" t="s">
        <v>1</v>
      </c>
      <c r="C6" s="113" t="s">
        <v>34</v>
      </c>
      <c r="D6" s="114"/>
      <c r="E6" s="114"/>
      <c r="F6" s="115"/>
    </row>
    <row r="7" spans="1:6" ht="42.75" customHeight="1">
      <c r="A7" s="110"/>
      <c r="B7" s="109"/>
      <c r="C7" s="110" t="s">
        <v>39</v>
      </c>
      <c r="D7" s="110"/>
      <c r="E7" s="110" t="s">
        <v>38</v>
      </c>
      <c r="F7" s="110"/>
    </row>
    <row r="8" spans="1:6" ht="14.25">
      <c r="A8" s="110"/>
      <c r="B8" s="8" t="s">
        <v>36</v>
      </c>
      <c r="C8" s="8" t="s">
        <v>36</v>
      </c>
      <c r="D8" s="8" t="s">
        <v>37</v>
      </c>
      <c r="E8" s="8" t="s">
        <v>36</v>
      </c>
      <c r="F8" s="8" t="s">
        <v>37</v>
      </c>
    </row>
    <row r="9" spans="1:17" ht="31.5" customHeight="1">
      <c r="A9" s="103" t="s">
        <v>17</v>
      </c>
      <c r="B9" s="103"/>
      <c r="C9" s="103"/>
      <c r="D9" s="103"/>
      <c r="E9" s="103"/>
      <c r="F9" s="103"/>
      <c r="P9" s="2" t="s">
        <v>92</v>
      </c>
      <c r="Q9" s="2" t="s">
        <v>42</v>
      </c>
    </row>
    <row r="10" spans="1:17" s="11" customFormat="1" ht="15.75">
      <c r="A10" s="19" t="s">
        <v>2</v>
      </c>
      <c r="B10" s="20">
        <v>1579</v>
      </c>
      <c r="C10" s="20">
        <f aca="true" t="shared" si="0" ref="C10:C25">B10-P10</f>
        <v>84</v>
      </c>
      <c r="D10" s="21">
        <f aca="true" t="shared" si="1" ref="D10:D25">B10/P10*100-100</f>
        <v>5.618729096989966</v>
      </c>
      <c r="E10" s="20">
        <f aca="true" t="shared" si="2" ref="E10:E25">B10-Q10</f>
        <v>121</v>
      </c>
      <c r="F10" s="21">
        <f aca="true" t="shared" si="3" ref="F10:F25">B10/Q10*100-100</f>
        <v>8.29903978052127</v>
      </c>
      <c r="G10" s="6"/>
      <c r="H10" s="6"/>
      <c r="I10" s="6"/>
      <c r="J10" s="6"/>
      <c r="K10" s="6"/>
      <c r="L10" s="6"/>
      <c r="M10" s="6"/>
      <c r="N10" s="6"/>
      <c r="O10" s="6"/>
      <c r="P10" s="10">
        <v>1495</v>
      </c>
      <c r="Q10" s="10">
        <v>1458</v>
      </c>
    </row>
    <row r="11" spans="1:17" ht="15.75">
      <c r="A11" s="22" t="s">
        <v>3</v>
      </c>
      <c r="B11" s="23">
        <v>524</v>
      </c>
      <c r="C11" s="23">
        <f t="shared" si="0"/>
        <v>23</v>
      </c>
      <c r="D11" s="24">
        <f t="shared" si="1"/>
        <v>4.590818363273456</v>
      </c>
      <c r="E11" s="23">
        <f t="shared" si="2"/>
        <v>71</v>
      </c>
      <c r="F11" s="24">
        <f t="shared" si="3"/>
        <v>15.673289183222948</v>
      </c>
      <c r="P11" s="5">
        <v>501</v>
      </c>
      <c r="Q11" s="5">
        <v>453</v>
      </c>
    </row>
    <row r="12" spans="1:17" s="11" customFormat="1" ht="15.75">
      <c r="A12" s="19" t="s">
        <v>4</v>
      </c>
      <c r="B12" s="20">
        <v>948</v>
      </c>
      <c r="C12" s="20">
        <f t="shared" si="0"/>
        <v>49</v>
      </c>
      <c r="D12" s="21">
        <f t="shared" si="1"/>
        <v>5.450500556173537</v>
      </c>
      <c r="E12" s="20">
        <f t="shared" si="2"/>
        <v>-13</v>
      </c>
      <c r="F12" s="21">
        <f t="shared" si="3"/>
        <v>-1.3527575442247723</v>
      </c>
      <c r="G12" s="6"/>
      <c r="H12" s="6"/>
      <c r="I12" s="6"/>
      <c r="J12" s="6"/>
      <c r="K12" s="6"/>
      <c r="L12" s="6"/>
      <c r="M12" s="6"/>
      <c r="N12" s="6"/>
      <c r="O12" s="6"/>
      <c r="P12" s="12">
        <v>899</v>
      </c>
      <c r="Q12" s="12">
        <v>961</v>
      </c>
    </row>
    <row r="13" spans="1:17" ht="15.75">
      <c r="A13" s="22" t="s">
        <v>5</v>
      </c>
      <c r="B13" s="23">
        <v>239</v>
      </c>
      <c r="C13" s="23">
        <f t="shared" si="0"/>
        <v>9</v>
      </c>
      <c r="D13" s="24">
        <f t="shared" si="1"/>
        <v>3.9130434782608745</v>
      </c>
      <c r="E13" s="23">
        <f t="shared" si="2"/>
        <v>34</v>
      </c>
      <c r="F13" s="24">
        <f t="shared" si="3"/>
        <v>16.58536585365853</v>
      </c>
      <c r="P13" s="5">
        <v>230</v>
      </c>
      <c r="Q13" s="5">
        <v>205</v>
      </c>
    </row>
    <row r="14" spans="1:17" s="11" customFormat="1" ht="15.75">
      <c r="A14" s="19" t="s">
        <v>6</v>
      </c>
      <c r="B14" s="20">
        <v>346</v>
      </c>
      <c r="C14" s="20">
        <f t="shared" si="0"/>
        <v>17</v>
      </c>
      <c r="D14" s="21">
        <f t="shared" si="1"/>
        <v>5.167173252279639</v>
      </c>
      <c r="E14" s="20">
        <f t="shared" si="2"/>
        <v>45</v>
      </c>
      <c r="F14" s="21">
        <f t="shared" si="3"/>
        <v>14.950166112956808</v>
      </c>
      <c r="G14" s="6"/>
      <c r="H14" s="6"/>
      <c r="I14" s="6"/>
      <c r="J14" s="6"/>
      <c r="K14" s="6"/>
      <c r="L14" s="6"/>
      <c r="M14" s="6"/>
      <c r="N14" s="6"/>
      <c r="O14" s="6"/>
      <c r="P14" s="12">
        <v>329</v>
      </c>
      <c r="Q14" s="12">
        <v>301</v>
      </c>
    </row>
    <row r="15" spans="1:17" ht="15.75">
      <c r="A15" s="22" t="s">
        <v>7</v>
      </c>
      <c r="B15" s="23">
        <v>693</v>
      </c>
      <c r="C15" s="23">
        <f t="shared" si="0"/>
        <v>1</v>
      </c>
      <c r="D15" s="24">
        <f t="shared" si="1"/>
        <v>0.1445086705202243</v>
      </c>
      <c r="E15" s="23">
        <f t="shared" si="2"/>
        <v>55</v>
      </c>
      <c r="F15" s="24">
        <f t="shared" si="3"/>
        <v>8.620689655172413</v>
      </c>
      <c r="P15" s="5">
        <v>692</v>
      </c>
      <c r="Q15" s="5">
        <v>638</v>
      </c>
    </row>
    <row r="16" spans="1:17" s="11" customFormat="1" ht="15.75">
      <c r="A16" s="19" t="s">
        <v>8</v>
      </c>
      <c r="B16" s="20">
        <v>387</v>
      </c>
      <c r="C16" s="20">
        <f t="shared" si="0"/>
        <v>-3</v>
      </c>
      <c r="D16" s="21">
        <f t="shared" si="1"/>
        <v>-0.7692307692307736</v>
      </c>
      <c r="E16" s="20">
        <f t="shared" si="2"/>
        <v>-10</v>
      </c>
      <c r="F16" s="21">
        <f t="shared" si="3"/>
        <v>-2.5188916876574297</v>
      </c>
      <c r="G16" s="6"/>
      <c r="H16" s="6"/>
      <c r="I16" s="6"/>
      <c r="J16" s="6"/>
      <c r="K16" s="6"/>
      <c r="L16" s="6"/>
      <c r="M16" s="6"/>
      <c r="N16" s="6"/>
      <c r="O16" s="6"/>
      <c r="P16" s="12">
        <v>390</v>
      </c>
      <c r="Q16" s="12">
        <v>397</v>
      </c>
    </row>
    <row r="17" spans="1:17" ht="15.75">
      <c r="A17" s="22" t="s">
        <v>9</v>
      </c>
      <c r="B17" s="23">
        <v>545</v>
      </c>
      <c r="C17" s="23">
        <f t="shared" si="0"/>
        <v>22</v>
      </c>
      <c r="D17" s="24">
        <f t="shared" si="1"/>
        <v>4.20650095602295</v>
      </c>
      <c r="E17" s="23">
        <f t="shared" si="2"/>
        <v>14</v>
      </c>
      <c r="F17" s="24">
        <f t="shared" si="3"/>
        <v>2.6365348399246784</v>
      </c>
      <c r="P17" s="5">
        <v>523</v>
      </c>
      <c r="Q17" s="5">
        <v>531</v>
      </c>
    </row>
    <row r="18" spans="1:17" s="11" customFormat="1" ht="15.75">
      <c r="A18" s="19" t="s">
        <v>10</v>
      </c>
      <c r="B18" s="20">
        <v>717</v>
      </c>
      <c r="C18" s="20">
        <f t="shared" si="0"/>
        <v>12</v>
      </c>
      <c r="D18" s="21">
        <f t="shared" si="1"/>
        <v>1.7021276595744723</v>
      </c>
      <c r="E18" s="20">
        <f t="shared" si="2"/>
        <v>44</v>
      </c>
      <c r="F18" s="21">
        <f t="shared" si="3"/>
        <v>6.537890044576528</v>
      </c>
      <c r="G18" s="6"/>
      <c r="H18" s="6"/>
      <c r="I18" s="6"/>
      <c r="J18" s="6"/>
      <c r="K18" s="6"/>
      <c r="L18" s="6"/>
      <c r="M18" s="6"/>
      <c r="N18" s="6"/>
      <c r="O18" s="6"/>
      <c r="P18" s="12">
        <v>705</v>
      </c>
      <c r="Q18" s="12">
        <v>673</v>
      </c>
    </row>
    <row r="19" spans="1:17" ht="15.75">
      <c r="A19" s="22" t="s">
        <v>11</v>
      </c>
      <c r="B19" s="23">
        <v>671</v>
      </c>
      <c r="C19" s="23">
        <f t="shared" si="0"/>
        <v>4</v>
      </c>
      <c r="D19" s="24">
        <f t="shared" si="1"/>
        <v>0.5997001499250274</v>
      </c>
      <c r="E19" s="23">
        <f t="shared" si="2"/>
        <v>57</v>
      </c>
      <c r="F19" s="24">
        <f t="shared" si="3"/>
        <v>9.283387622149846</v>
      </c>
      <c r="P19" s="5">
        <v>667</v>
      </c>
      <c r="Q19" s="5">
        <v>614</v>
      </c>
    </row>
    <row r="20" spans="1:17" s="11" customFormat="1" ht="15.75">
      <c r="A20" s="19" t="s">
        <v>12</v>
      </c>
      <c r="B20" s="20">
        <v>389</v>
      </c>
      <c r="C20" s="20">
        <f t="shared" si="0"/>
        <v>19</v>
      </c>
      <c r="D20" s="21">
        <f t="shared" si="1"/>
        <v>5.13513513513513</v>
      </c>
      <c r="E20" s="20">
        <f t="shared" si="2"/>
        <v>37</v>
      </c>
      <c r="F20" s="21">
        <f t="shared" si="3"/>
        <v>10.51136363636364</v>
      </c>
      <c r="G20" s="6"/>
      <c r="H20" s="6"/>
      <c r="I20" s="6"/>
      <c r="J20" s="6"/>
      <c r="K20" s="6"/>
      <c r="L20" s="6"/>
      <c r="M20" s="6"/>
      <c r="N20" s="6"/>
      <c r="O20" s="6"/>
      <c r="P20" s="12">
        <v>370</v>
      </c>
      <c r="Q20" s="12">
        <v>352</v>
      </c>
    </row>
    <row r="21" spans="1:17" ht="15.75">
      <c r="A21" s="22" t="s">
        <v>13</v>
      </c>
      <c r="B21" s="23">
        <v>178</v>
      </c>
      <c r="C21" s="23">
        <f t="shared" si="0"/>
        <v>12</v>
      </c>
      <c r="D21" s="24">
        <f t="shared" si="1"/>
        <v>7.228915662650607</v>
      </c>
      <c r="E21" s="23">
        <f t="shared" si="2"/>
        <v>45</v>
      </c>
      <c r="F21" s="24">
        <f t="shared" si="3"/>
        <v>33.834586466165405</v>
      </c>
      <c r="P21" s="5">
        <v>166</v>
      </c>
      <c r="Q21" s="5">
        <v>133</v>
      </c>
    </row>
    <row r="22" spans="1:17" s="11" customFormat="1" ht="15.75">
      <c r="A22" s="19" t="s">
        <v>14</v>
      </c>
      <c r="B22" s="20">
        <v>163</v>
      </c>
      <c r="C22" s="20">
        <f t="shared" si="0"/>
        <v>9</v>
      </c>
      <c r="D22" s="21">
        <f t="shared" si="1"/>
        <v>5.84415584415585</v>
      </c>
      <c r="E22" s="20">
        <f t="shared" si="2"/>
        <v>8</v>
      </c>
      <c r="F22" s="21">
        <f t="shared" si="3"/>
        <v>5.161290322580641</v>
      </c>
      <c r="G22" s="6"/>
      <c r="H22" s="6"/>
      <c r="I22" s="6"/>
      <c r="J22" s="6"/>
      <c r="K22" s="6"/>
      <c r="L22" s="6"/>
      <c r="M22" s="6"/>
      <c r="N22" s="6"/>
      <c r="O22" s="6"/>
      <c r="P22" s="12">
        <v>154</v>
      </c>
      <c r="Q22" s="12">
        <v>155</v>
      </c>
    </row>
    <row r="23" spans="1:17" ht="15.75">
      <c r="A23" s="22" t="s">
        <v>15</v>
      </c>
      <c r="B23" s="23">
        <v>149</v>
      </c>
      <c r="C23" s="23">
        <f t="shared" si="0"/>
        <v>4</v>
      </c>
      <c r="D23" s="24">
        <f t="shared" si="1"/>
        <v>2.7586206896551744</v>
      </c>
      <c r="E23" s="23">
        <f t="shared" si="2"/>
        <v>8</v>
      </c>
      <c r="F23" s="24">
        <f t="shared" si="3"/>
        <v>5.673758865248232</v>
      </c>
      <c r="P23" s="5">
        <v>145</v>
      </c>
      <c r="Q23" s="5">
        <v>141</v>
      </c>
    </row>
    <row r="24" spans="1:17" s="11" customFormat="1" ht="15.75">
      <c r="A24" s="19" t="s">
        <v>16</v>
      </c>
      <c r="B24" s="20">
        <v>223</v>
      </c>
      <c r="C24" s="20">
        <f t="shared" si="0"/>
        <v>16</v>
      </c>
      <c r="D24" s="21">
        <f t="shared" si="1"/>
        <v>7.729468599033808</v>
      </c>
      <c r="E24" s="20">
        <f t="shared" si="2"/>
        <v>32</v>
      </c>
      <c r="F24" s="21">
        <f t="shared" si="3"/>
        <v>16.753926701570677</v>
      </c>
      <c r="G24" s="6"/>
      <c r="H24" s="6"/>
      <c r="I24" s="6"/>
      <c r="J24" s="6"/>
      <c r="K24" s="6"/>
      <c r="L24" s="6"/>
      <c r="M24" s="6"/>
      <c r="N24" s="6"/>
      <c r="O24" s="6"/>
      <c r="P24" s="12">
        <v>207</v>
      </c>
      <c r="Q24" s="12">
        <v>191</v>
      </c>
    </row>
    <row r="25" spans="1:17" s="6" customFormat="1" ht="31.5">
      <c r="A25" s="25" t="s">
        <v>17</v>
      </c>
      <c r="B25" s="26">
        <f>SUM(B10:B24)</f>
        <v>7751</v>
      </c>
      <c r="C25" s="26">
        <f t="shared" si="0"/>
        <v>278</v>
      </c>
      <c r="D25" s="27">
        <f t="shared" si="1"/>
        <v>3.720058878629743</v>
      </c>
      <c r="E25" s="26">
        <f t="shared" si="2"/>
        <v>548</v>
      </c>
      <c r="F25" s="27">
        <f t="shared" si="3"/>
        <v>7.607941135637915</v>
      </c>
      <c r="P25" s="15">
        <f>SUM(P10:P24)</f>
        <v>7473</v>
      </c>
      <c r="Q25" s="15">
        <f>SUM(Q10:Q24)</f>
        <v>7203</v>
      </c>
    </row>
    <row r="26" spans="1:15" s="11" customFormat="1" ht="29.25" customHeight="1">
      <c r="A26" s="104" t="s">
        <v>24</v>
      </c>
      <c r="B26" s="104"/>
      <c r="C26" s="104"/>
      <c r="D26" s="104"/>
      <c r="E26" s="104"/>
      <c r="F26" s="104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v>553</v>
      </c>
      <c r="C27" s="23">
        <f aca="true" t="shared" si="4" ref="C27:C33">B27-P27</f>
        <v>34</v>
      </c>
      <c r="D27" s="24">
        <f aca="true" t="shared" si="5" ref="D27:D33">B27/P27*100-100</f>
        <v>6.551059730250472</v>
      </c>
      <c r="E27" s="23">
        <f aca="true" t="shared" si="6" ref="E27:E33">B27-Q27</f>
        <v>44</v>
      </c>
      <c r="F27" s="24">
        <f aca="true" t="shared" si="7" ref="F27:F33">B27/Q27*100-100</f>
        <v>8.644400785854629</v>
      </c>
      <c r="P27" s="7">
        <v>519</v>
      </c>
      <c r="Q27" s="7">
        <v>509</v>
      </c>
    </row>
    <row r="28" spans="1:17" s="11" customFormat="1" ht="15.75">
      <c r="A28" s="19" t="s">
        <v>19</v>
      </c>
      <c r="B28" s="20">
        <v>376</v>
      </c>
      <c r="C28" s="20">
        <f t="shared" si="4"/>
        <v>14</v>
      </c>
      <c r="D28" s="21">
        <f t="shared" si="5"/>
        <v>3.8674033149171265</v>
      </c>
      <c r="E28" s="20">
        <f t="shared" si="6"/>
        <v>-5</v>
      </c>
      <c r="F28" s="21">
        <f t="shared" si="7"/>
        <v>-1.3123359580052494</v>
      </c>
      <c r="G28" s="6"/>
      <c r="H28" s="6"/>
      <c r="I28" s="6"/>
      <c r="J28" s="6"/>
      <c r="K28" s="6"/>
      <c r="L28" s="6"/>
      <c r="M28" s="6"/>
      <c r="N28" s="6"/>
      <c r="O28" s="6"/>
      <c r="P28" s="13">
        <v>362</v>
      </c>
      <c r="Q28" s="13">
        <v>381</v>
      </c>
    </row>
    <row r="29" spans="1:17" ht="15.75">
      <c r="A29" s="22" t="s">
        <v>20</v>
      </c>
      <c r="B29" s="23">
        <v>132</v>
      </c>
      <c r="C29" s="23">
        <f t="shared" si="4"/>
        <v>-2</v>
      </c>
      <c r="D29" s="24">
        <f t="shared" si="5"/>
        <v>-1.492537313432834</v>
      </c>
      <c r="E29" s="23">
        <f t="shared" si="6"/>
        <v>-42</v>
      </c>
      <c r="F29" s="24">
        <f t="shared" si="7"/>
        <v>-24.13793103448276</v>
      </c>
      <c r="P29" s="7">
        <v>134</v>
      </c>
      <c r="Q29" s="7">
        <v>174</v>
      </c>
    </row>
    <row r="30" spans="1:17" s="11" customFormat="1" ht="15.75">
      <c r="A30" s="19" t="s">
        <v>21</v>
      </c>
      <c r="B30" s="20">
        <v>372</v>
      </c>
      <c r="C30" s="20">
        <f t="shared" si="4"/>
        <v>32</v>
      </c>
      <c r="D30" s="21">
        <f t="shared" si="5"/>
        <v>9.411764705882362</v>
      </c>
      <c r="E30" s="20">
        <f t="shared" si="6"/>
        <v>70</v>
      </c>
      <c r="F30" s="21">
        <f t="shared" si="7"/>
        <v>23.178807947019877</v>
      </c>
      <c r="G30" s="6"/>
      <c r="H30" s="6"/>
      <c r="I30" s="6"/>
      <c r="J30" s="6"/>
      <c r="K30" s="6"/>
      <c r="L30" s="6"/>
      <c r="M30" s="6"/>
      <c r="N30" s="6"/>
      <c r="O30" s="6"/>
      <c r="P30" s="13">
        <v>340</v>
      </c>
      <c r="Q30" s="13">
        <v>302</v>
      </c>
    </row>
    <row r="31" spans="1:17" ht="15.75">
      <c r="A31" s="22" t="s">
        <v>22</v>
      </c>
      <c r="B31" s="23">
        <v>234</v>
      </c>
      <c r="C31" s="23">
        <f t="shared" si="4"/>
        <v>1</v>
      </c>
      <c r="D31" s="24">
        <f t="shared" si="5"/>
        <v>0.4291845493562363</v>
      </c>
      <c r="E31" s="23">
        <f t="shared" si="6"/>
        <v>-5</v>
      </c>
      <c r="F31" s="24">
        <f t="shared" si="7"/>
        <v>-2.092050209205027</v>
      </c>
      <c r="P31" s="7">
        <v>233</v>
      </c>
      <c r="Q31" s="7">
        <v>239</v>
      </c>
    </row>
    <row r="32" spans="1:17" s="11" customFormat="1" ht="15.75">
      <c r="A32" s="19" t="s">
        <v>23</v>
      </c>
      <c r="B32" s="20">
        <v>113</v>
      </c>
      <c r="C32" s="20">
        <f t="shared" si="4"/>
        <v>13</v>
      </c>
      <c r="D32" s="21">
        <f t="shared" si="5"/>
        <v>12.999999999999986</v>
      </c>
      <c r="E32" s="20">
        <f t="shared" si="6"/>
        <v>7</v>
      </c>
      <c r="F32" s="21">
        <f t="shared" si="7"/>
        <v>6.603773584905667</v>
      </c>
      <c r="G32" s="6"/>
      <c r="H32" s="6"/>
      <c r="I32" s="6"/>
      <c r="J32" s="6"/>
      <c r="K32" s="6"/>
      <c r="L32" s="6"/>
      <c r="M32" s="6"/>
      <c r="N32" s="6"/>
      <c r="O32" s="6"/>
      <c r="P32" s="13">
        <v>100</v>
      </c>
      <c r="Q32" s="13">
        <v>106</v>
      </c>
    </row>
    <row r="33" spans="1:17" s="6" customFormat="1" ht="15.75">
      <c r="A33" s="25" t="s">
        <v>24</v>
      </c>
      <c r="B33" s="26">
        <f>SUM(B27:B32)</f>
        <v>1780</v>
      </c>
      <c r="C33" s="26">
        <f t="shared" si="4"/>
        <v>92</v>
      </c>
      <c r="D33" s="27">
        <f t="shared" si="5"/>
        <v>5.450236966824647</v>
      </c>
      <c r="E33" s="26">
        <f t="shared" si="6"/>
        <v>69</v>
      </c>
      <c r="F33" s="27">
        <f t="shared" si="7"/>
        <v>4.032729398012862</v>
      </c>
      <c r="P33" s="14">
        <f>SUM(P27:P32)</f>
        <v>1688</v>
      </c>
      <c r="Q33" s="14">
        <f>SUM(Q27:Q32)</f>
        <v>1711</v>
      </c>
    </row>
    <row r="34" spans="1:15" s="11" customFormat="1" ht="27.75" customHeight="1">
      <c r="A34" s="104" t="s">
        <v>31</v>
      </c>
      <c r="B34" s="104"/>
      <c r="C34" s="104"/>
      <c r="D34" s="104"/>
      <c r="E34" s="104"/>
      <c r="F34" s="104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v>739</v>
      </c>
      <c r="C35" s="23">
        <f aca="true" t="shared" si="8" ref="C35:C42">B35-P35</f>
        <v>24</v>
      </c>
      <c r="D35" s="24">
        <f aca="true" t="shared" si="9" ref="D35:D42">B35/P35*100-100</f>
        <v>3.35664335664336</v>
      </c>
      <c r="E35" s="23">
        <f aca="true" t="shared" si="10" ref="E35:E42">B35-Q35</f>
        <v>181</v>
      </c>
      <c r="F35" s="24">
        <f aca="true" t="shared" si="11" ref="F35:F42">B35/Q35*100-100</f>
        <v>32.43727598566309</v>
      </c>
      <c r="P35" s="7">
        <v>715</v>
      </c>
      <c r="Q35" s="7">
        <v>558</v>
      </c>
    </row>
    <row r="36" spans="1:17" s="11" customFormat="1" ht="15.75">
      <c r="A36" s="19" t="s">
        <v>26</v>
      </c>
      <c r="B36" s="20">
        <v>261</v>
      </c>
      <c r="C36" s="20">
        <f t="shared" si="8"/>
        <v>16</v>
      </c>
      <c r="D36" s="21">
        <f t="shared" si="9"/>
        <v>6.530612244897952</v>
      </c>
      <c r="E36" s="20">
        <f t="shared" si="10"/>
        <v>-10</v>
      </c>
      <c r="F36" s="21">
        <f t="shared" si="11"/>
        <v>-3.6900369003690088</v>
      </c>
      <c r="G36" s="6"/>
      <c r="H36" s="6"/>
      <c r="I36" s="6"/>
      <c r="J36" s="6"/>
      <c r="K36" s="6"/>
      <c r="L36" s="6"/>
      <c r="M36" s="6"/>
      <c r="N36" s="6"/>
      <c r="O36" s="6"/>
      <c r="P36" s="13">
        <v>245</v>
      </c>
      <c r="Q36" s="13">
        <v>271</v>
      </c>
    </row>
    <row r="37" spans="1:17" ht="15.75">
      <c r="A37" s="22" t="s">
        <v>27</v>
      </c>
      <c r="B37" s="23">
        <v>180</v>
      </c>
      <c r="C37" s="23">
        <f t="shared" si="8"/>
        <v>9</v>
      </c>
      <c r="D37" s="24">
        <f t="shared" si="9"/>
        <v>5.263157894736835</v>
      </c>
      <c r="E37" s="23">
        <f t="shared" si="10"/>
        <v>2</v>
      </c>
      <c r="F37" s="24">
        <f t="shared" si="11"/>
        <v>1.1235955056179847</v>
      </c>
      <c r="P37" s="7">
        <v>171</v>
      </c>
      <c r="Q37" s="7">
        <v>178</v>
      </c>
    </row>
    <row r="38" spans="1:17" s="11" customFormat="1" ht="15.75">
      <c r="A38" s="19" t="s">
        <v>28</v>
      </c>
      <c r="B38" s="20">
        <v>240</v>
      </c>
      <c r="C38" s="20">
        <f t="shared" si="8"/>
        <v>-6</v>
      </c>
      <c r="D38" s="21">
        <f t="shared" si="9"/>
        <v>-2.439024390243901</v>
      </c>
      <c r="E38" s="20">
        <f t="shared" si="10"/>
        <v>-1</v>
      </c>
      <c r="F38" s="21">
        <f t="shared" si="11"/>
        <v>-0.4149377593360981</v>
      </c>
      <c r="G38" s="6"/>
      <c r="H38" s="6"/>
      <c r="I38" s="6"/>
      <c r="J38" s="6"/>
      <c r="K38" s="6"/>
      <c r="L38" s="6"/>
      <c r="M38" s="6"/>
      <c r="N38" s="6"/>
      <c r="O38" s="6"/>
      <c r="P38" s="13">
        <v>246</v>
      </c>
      <c r="Q38" s="13">
        <v>241</v>
      </c>
    </row>
    <row r="39" spans="1:17" ht="15.75">
      <c r="A39" s="22" t="s">
        <v>29</v>
      </c>
      <c r="B39" s="23">
        <v>236</v>
      </c>
      <c r="C39" s="23">
        <f t="shared" si="8"/>
        <v>7</v>
      </c>
      <c r="D39" s="24">
        <f t="shared" si="9"/>
        <v>3.0567685589519584</v>
      </c>
      <c r="E39" s="23">
        <f t="shared" si="10"/>
        <v>33</v>
      </c>
      <c r="F39" s="24">
        <f t="shared" si="11"/>
        <v>16.25615763546797</v>
      </c>
      <c r="P39" s="7">
        <v>229</v>
      </c>
      <c r="Q39" s="7">
        <v>203</v>
      </c>
    </row>
    <row r="40" spans="1:17" s="11" customFormat="1" ht="15.75">
      <c r="A40" s="19" t="s">
        <v>30</v>
      </c>
      <c r="B40" s="20">
        <v>133</v>
      </c>
      <c r="C40" s="20">
        <f t="shared" si="8"/>
        <v>16</v>
      </c>
      <c r="D40" s="21">
        <f t="shared" si="9"/>
        <v>13.67521367521367</v>
      </c>
      <c r="E40" s="20">
        <f t="shared" si="10"/>
        <v>10</v>
      </c>
      <c r="F40" s="21">
        <f t="shared" si="11"/>
        <v>8.130081300813004</v>
      </c>
      <c r="G40" s="6"/>
      <c r="H40" s="6"/>
      <c r="I40" s="6"/>
      <c r="J40" s="6"/>
      <c r="K40" s="6"/>
      <c r="L40" s="6"/>
      <c r="M40" s="6"/>
      <c r="N40" s="6"/>
      <c r="O40" s="6"/>
      <c r="P40" s="13">
        <v>117</v>
      </c>
      <c r="Q40" s="13">
        <v>123</v>
      </c>
    </row>
    <row r="41" spans="1:17" s="6" customFormat="1" ht="15.75">
      <c r="A41" s="25" t="s">
        <v>31</v>
      </c>
      <c r="B41" s="26">
        <f>SUM(B35:B40)</f>
        <v>1789</v>
      </c>
      <c r="C41" s="26">
        <f t="shared" si="8"/>
        <v>66</v>
      </c>
      <c r="D41" s="27">
        <f t="shared" si="9"/>
        <v>3.8305281485780682</v>
      </c>
      <c r="E41" s="26">
        <f t="shared" si="10"/>
        <v>215</v>
      </c>
      <c r="F41" s="27">
        <f t="shared" si="11"/>
        <v>13.659466327827204</v>
      </c>
      <c r="P41" s="14">
        <f>SUM(P35:P40)</f>
        <v>1723</v>
      </c>
      <c r="Q41" s="14">
        <f>SUM(Q35:Q40)</f>
        <v>1574</v>
      </c>
    </row>
    <row r="42" spans="1:17" s="16" customFormat="1" ht="28.5">
      <c r="A42" s="18" t="s">
        <v>32</v>
      </c>
      <c r="B42" s="28">
        <f>B41+B33+B25</f>
        <v>11320</v>
      </c>
      <c r="C42" s="28">
        <f t="shared" si="8"/>
        <v>436</v>
      </c>
      <c r="D42" s="29">
        <f t="shared" si="9"/>
        <v>4.005880191106215</v>
      </c>
      <c r="E42" s="28">
        <f t="shared" si="10"/>
        <v>832</v>
      </c>
      <c r="F42" s="29">
        <f t="shared" si="11"/>
        <v>7.9328756674294425</v>
      </c>
      <c r="G42" s="59"/>
      <c r="H42" s="59"/>
      <c r="I42" s="59"/>
      <c r="J42" s="59"/>
      <c r="K42" s="59"/>
      <c r="L42" s="59"/>
      <c r="M42" s="59"/>
      <c r="N42" s="59"/>
      <c r="O42" s="59"/>
      <c r="P42" s="17">
        <f>P41+P33+P25</f>
        <v>10884</v>
      </c>
      <c r="Q42" s="17">
        <f>Q41+Q33+Q25</f>
        <v>10488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35"/>
  <sheetViews>
    <sheetView workbookViewId="0" topLeftCell="A1">
      <pane xSplit="4" topLeftCell="E1" activePane="topRight" state="frozen"/>
      <selection pane="topLeft" activeCell="A4" sqref="A4"/>
      <selection pane="topRight" activeCell="D50" sqref="D50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16015625" style="30" customWidth="1"/>
    <col min="4" max="4" width="18.33203125" style="30" customWidth="1"/>
    <col min="5" max="5" width="11.5" style="30" customWidth="1"/>
    <col min="6" max="6" width="5.33203125" style="30" customWidth="1"/>
    <col min="7" max="16384" width="12" style="30" customWidth="1"/>
  </cols>
  <sheetData>
    <row r="1" spans="1:4" ht="15.75">
      <c r="A1" s="116" t="s">
        <v>44</v>
      </c>
      <c r="B1" s="116"/>
      <c r="C1" s="116"/>
      <c r="D1" s="116"/>
    </row>
    <row r="2" spans="1:6" ht="15.75">
      <c r="A2" s="111" t="s">
        <v>33</v>
      </c>
      <c r="B2" s="111"/>
      <c r="C2" s="111"/>
      <c r="D2" s="111"/>
      <c r="E2" s="1"/>
      <c r="F2" s="1"/>
    </row>
    <row r="3" spans="1:4" ht="15.75">
      <c r="A3" s="117" t="s">
        <v>97</v>
      </c>
      <c r="B3" s="118"/>
      <c r="C3" s="118"/>
      <c r="D3" s="118"/>
    </row>
    <row r="4" spans="1:4" ht="9" customHeight="1">
      <c r="A4" s="31"/>
      <c r="B4" s="31"/>
      <c r="C4" s="31"/>
      <c r="D4" s="32"/>
    </row>
    <row r="5" spans="1:4" ht="21" customHeight="1">
      <c r="A5" s="124" t="s">
        <v>45</v>
      </c>
      <c r="B5" s="119" t="s">
        <v>46</v>
      </c>
      <c r="C5" s="122" t="s">
        <v>47</v>
      </c>
      <c r="D5" s="123"/>
    </row>
    <row r="6" spans="1:4" ht="28.5" customHeight="1">
      <c r="A6" s="125"/>
      <c r="B6" s="120"/>
      <c r="C6" s="119" t="s">
        <v>48</v>
      </c>
      <c r="D6" s="119" t="s">
        <v>49</v>
      </c>
    </row>
    <row r="7" spans="1:4" ht="26.25" customHeight="1">
      <c r="A7" s="126"/>
      <c r="B7" s="121"/>
      <c r="C7" s="121"/>
      <c r="D7" s="121"/>
    </row>
    <row r="8" spans="1:4" ht="24" customHeight="1">
      <c r="A8" s="33" t="s">
        <v>50</v>
      </c>
      <c r="B8" s="33"/>
      <c r="C8" s="33"/>
      <c r="D8" s="33"/>
    </row>
    <row r="9" spans="1:4" ht="15.75">
      <c r="A9" s="34" t="s">
        <v>51</v>
      </c>
      <c r="B9" s="35">
        <f>'[2]regio'!$I44</f>
        <v>47369</v>
      </c>
      <c r="C9" s="36">
        <f>B9/$B$11*100</f>
        <v>53.320651072739146</v>
      </c>
      <c r="D9" s="36">
        <f>'[2]regio'!I3/'[2]regio'!$I$5*100</f>
        <v>51.98423518330317</v>
      </c>
    </row>
    <row r="10" spans="1:4" s="40" customFormat="1" ht="15.75">
      <c r="A10" s="37" t="s">
        <v>52</v>
      </c>
      <c r="B10" s="38">
        <f>'[2]regio'!$I45</f>
        <v>41469</v>
      </c>
      <c r="C10" s="39">
        <f aca="true" t="shared" si="0" ref="C10:C47">B10/$B$11*100</f>
        <v>46.679348927260854</v>
      </c>
      <c r="D10" s="39">
        <f>'[2]regio'!I4/'[2]regio'!$I$5*100</f>
        <v>48.01576481669683</v>
      </c>
    </row>
    <row r="11" spans="1:4" s="44" customFormat="1" ht="20.25" customHeight="1">
      <c r="A11" s="41" t="s">
        <v>53</v>
      </c>
      <c r="B11" s="42">
        <f>SUM(B9:B10)</f>
        <v>88838</v>
      </c>
      <c r="C11" s="43">
        <f t="shared" si="0"/>
        <v>100</v>
      </c>
      <c r="D11" s="43">
        <f>'[2]regio'!I5/'[2]regio'!$I$5*100</f>
        <v>100</v>
      </c>
    </row>
    <row r="12" spans="1:4" s="40" customFormat="1" ht="24" customHeight="1">
      <c r="A12" s="45" t="s">
        <v>54</v>
      </c>
      <c r="B12" s="38"/>
      <c r="C12" s="39"/>
      <c r="D12" s="39"/>
    </row>
    <row r="13" spans="1:4" ht="15.75">
      <c r="A13" s="34" t="s">
        <v>55</v>
      </c>
      <c r="B13" s="35">
        <f>'[2]regio'!$I48</f>
        <v>30671.026467877266</v>
      </c>
      <c r="C13" s="36">
        <f t="shared" si="0"/>
        <v>34.524670150022814</v>
      </c>
      <c r="D13" s="36">
        <f>'[2]regio'!I7/'[2]regio'!$I$5*100</f>
        <v>34.72845351114196</v>
      </c>
    </row>
    <row r="14" spans="1:4" s="40" customFormat="1" ht="15.75">
      <c r="A14" s="37" t="s">
        <v>56</v>
      </c>
      <c r="B14" s="38">
        <f>'[2]regio'!$I49</f>
        <v>16994.744215748808</v>
      </c>
      <c r="C14" s="39">
        <f t="shared" si="0"/>
        <v>19.130039190153774</v>
      </c>
      <c r="D14" s="39">
        <f>'[2]regio'!I8/'[2]regio'!$I$5*100</f>
        <v>18.86448702377116</v>
      </c>
    </row>
    <row r="15" spans="1:4" ht="15.75">
      <c r="A15" s="34" t="s">
        <v>57</v>
      </c>
      <c r="B15" s="35">
        <f>'[2]regio'!$I50</f>
        <v>28033.116619161807</v>
      </c>
      <c r="C15" s="36">
        <f t="shared" si="0"/>
        <v>31.55532161818344</v>
      </c>
      <c r="D15" s="36">
        <f>'[2]regio'!I9/'[2]regio'!$I$5*100</f>
        <v>30.275388543241704</v>
      </c>
    </row>
    <row r="16" spans="1:4" s="40" customFormat="1" ht="15.75">
      <c r="A16" s="37" t="s">
        <v>58</v>
      </c>
      <c r="B16" s="38">
        <f>SUM(B13:B15)</f>
        <v>75698.88730278789</v>
      </c>
      <c r="C16" s="39">
        <f t="shared" si="0"/>
        <v>85.21003095836004</v>
      </c>
      <c r="D16" s="39">
        <f>'[2]regio'!I10/'[2]regio'!$I$5*100</f>
        <v>83.86832907815483</v>
      </c>
    </row>
    <row r="17" spans="1:4" ht="15.75">
      <c r="A17" s="34" t="s">
        <v>59</v>
      </c>
      <c r="B17" s="35">
        <f>'[2]regio'!$I52</f>
        <v>13139.11269721212</v>
      </c>
      <c r="C17" s="36">
        <f t="shared" si="0"/>
        <v>14.789969041639974</v>
      </c>
      <c r="D17" s="36">
        <f>'[2]regio'!I11/'[2]regio'!$I$5*100</f>
        <v>16.131670921845178</v>
      </c>
    </row>
    <row r="18" spans="1:4" s="49" customFormat="1" ht="20.25" customHeight="1">
      <c r="A18" s="46" t="s">
        <v>53</v>
      </c>
      <c r="B18" s="47">
        <f>'[2]regio'!$I53</f>
        <v>88838</v>
      </c>
      <c r="C18" s="48">
        <f t="shared" si="0"/>
        <v>100</v>
      </c>
      <c r="D18" s="48">
        <f>'[2]regio'!I12/'[2]regio'!$I$5*100</f>
        <v>100</v>
      </c>
    </row>
    <row r="19" spans="1:4" ht="24" customHeight="1">
      <c r="A19" s="50" t="s">
        <v>60</v>
      </c>
      <c r="B19" s="35"/>
      <c r="C19" s="36"/>
      <c r="D19" s="36"/>
    </row>
    <row r="20" spans="1:5" s="40" customFormat="1" ht="15.75">
      <c r="A20" s="37" t="s">
        <v>61</v>
      </c>
      <c r="B20" s="38">
        <f>'[2]regio'!$I55</f>
        <v>3647</v>
      </c>
      <c r="C20" s="39">
        <f t="shared" si="0"/>
        <v>4.10522524145073</v>
      </c>
      <c r="D20" s="39">
        <f>'[2]regio'!I14/'[2]regio'!$I$5*100</f>
        <v>4.407208189772699</v>
      </c>
      <c r="E20" s="51"/>
    </row>
    <row r="21" spans="1:4" ht="15.75">
      <c r="A21" s="34" t="s">
        <v>62</v>
      </c>
      <c r="B21" s="35">
        <f>'[2]regio'!$I56</f>
        <v>13449</v>
      </c>
      <c r="C21" s="36">
        <f t="shared" si="0"/>
        <v>15.13879195839618</v>
      </c>
      <c r="D21" s="36">
        <f>'[2]regio'!I15/'[2]regio'!$I$5*100</f>
        <v>15.204620380239447</v>
      </c>
    </row>
    <row r="22" spans="1:4" s="40" customFormat="1" ht="15.75">
      <c r="A22" s="37" t="s">
        <v>63</v>
      </c>
      <c r="B22" s="38">
        <f>'[2]regio'!$I57</f>
        <v>24605</v>
      </c>
      <c r="C22" s="39">
        <f t="shared" si="0"/>
        <v>27.696481235507324</v>
      </c>
      <c r="D22" s="39">
        <f>'[2]regio'!I16/'[2]regio'!$I$5*100</f>
        <v>27.167042609622488</v>
      </c>
    </row>
    <row r="23" spans="1:4" ht="15.75">
      <c r="A23" s="34" t="s">
        <v>64</v>
      </c>
      <c r="B23" s="35">
        <f>'[2]regio'!$I58</f>
        <v>21625</v>
      </c>
      <c r="C23" s="36">
        <f t="shared" si="0"/>
        <v>24.342060829825073</v>
      </c>
      <c r="D23" s="36">
        <f>'[2]regio'!I17/'[2]regio'!$I$5*100</f>
        <v>24.292938056168357</v>
      </c>
    </row>
    <row r="24" spans="1:4" s="40" customFormat="1" ht="15.75">
      <c r="A24" s="37" t="s">
        <v>65</v>
      </c>
      <c r="B24" s="38">
        <f>'[2]regio'!$I59</f>
        <v>19901</v>
      </c>
      <c r="C24" s="39">
        <f t="shared" si="0"/>
        <v>22.40144983002769</v>
      </c>
      <c r="D24" s="39">
        <f>'[2]regio'!I18/'[2]regio'!$I$5*100</f>
        <v>22.737525716976922</v>
      </c>
    </row>
    <row r="25" spans="1:4" ht="15.75">
      <c r="A25" s="34" t="s">
        <v>66</v>
      </c>
      <c r="B25" s="35">
        <f>'[2]regio'!$I60</f>
        <v>5611</v>
      </c>
      <c r="C25" s="36">
        <f t="shared" si="0"/>
        <v>6.315990904792994</v>
      </c>
      <c r="D25" s="36">
        <f>'[2]regio'!I19/'[2]regio'!$I$5*100</f>
        <v>6.1906650472200875</v>
      </c>
    </row>
    <row r="26" spans="1:4" s="49" customFormat="1" ht="22.5" customHeight="1">
      <c r="A26" s="46" t="s">
        <v>53</v>
      </c>
      <c r="B26" s="47">
        <f>SUM(B20:B25)</f>
        <v>88838</v>
      </c>
      <c r="C26" s="48">
        <f t="shared" si="0"/>
        <v>100</v>
      </c>
      <c r="D26" s="48">
        <f>'[2]regio'!I20/'[2]regio'!$I$5*100</f>
        <v>100</v>
      </c>
    </row>
    <row r="27" spans="1:4" ht="23.25" customHeight="1">
      <c r="A27" s="50" t="s">
        <v>96</v>
      </c>
      <c r="B27" s="35"/>
      <c r="C27" s="36"/>
      <c r="D27" s="36"/>
    </row>
    <row r="28" spans="1:4" s="40" customFormat="1" ht="15.75">
      <c r="A28" s="37" t="s">
        <v>67</v>
      </c>
      <c r="B28" s="38">
        <f>'[2]regio'!$I63</f>
        <v>9067</v>
      </c>
      <c r="C28" s="39">
        <f t="shared" si="0"/>
        <v>10.206218059839257</v>
      </c>
      <c r="D28" s="39">
        <f>'[2]regio'!I22/'[2]regio'!$I$5*100</f>
        <v>10.133108593808096</v>
      </c>
    </row>
    <row r="29" spans="1:4" ht="15.75">
      <c r="A29" s="34" t="s">
        <v>68</v>
      </c>
      <c r="B29" s="35">
        <f>'[2]regio'!$I64</f>
        <v>32896</v>
      </c>
      <c r="C29" s="36">
        <f t="shared" si="0"/>
        <v>37.029199216551476</v>
      </c>
      <c r="D29" s="36">
        <f>'[2]regio'!I23/'[2]regio'!$I$5*100</f>
        <v>36.85521651835511</v>
      </c>
    </row>
    <row r="30" spans="1:4" s="40" customFormat="1" ht="15.75">
      <c r="A30" s="37" t="s">
        <v>69</v>
      </c>
      <c r="B30" s="38">
        <f>'[2]regio'!$I65</f>
        <v>25994</v>
      </c>
      <c r="C30" s="39">
        <f t="shared" si="0"/>
        <v>29.26000135077332</v>
      </c>
      <c r="D30" s="39">
        <f>'[2]regio'!I24/'[2]regio'!$I$5*100</f>
        <v>29.578861264655576</v>
      </c>
    </row>
    <row r="31" spans="1:4" ht="15.75">
      <c r="A31" s="34" t="s">
        <v>70</v>
      </c>
      <c r="B31" s="35">
        <f>'[2]regio'!$I66</f>
        <v>11361</v>
      </c>
      <c r="C31" s="36">
        <f t="shared" si="0"/>
        <v>12.78844638555573</v>
      </c>
      <c r="D31" s="36">
        <f>'[2]regio'!I25/'[2]regio'!$I$5*100</f>
        <v>12.588305282205091</v>
      </c>
    </row>
    <row r="32" spans="1:4" s="40" customFormat="1" ht="15.75">
      <c r="A32" s="37" t="s">
        <v>71</v>
      </c>
      <c r="B32" s="38">
        <f>'[2]regio'!$I67</f>
        <v>6257</v>
      </c>
      <c r="C32" s="39">
        <f t="shared" si="0"/>
        <v>7.043157207501293</v>
      </c>
      <c r="D32" s="39">
        <f>'[2]regio'!I26/'[2]regio'!$I$5*100</f>
        <v>7.113997471680341</v>
      </c>
    </row>
    <row r="33" spans="1:4" ht="15.75">
      <c r="A33" s="34" t="s">
        <v>72</v>
      </c>
      <c r="B33" s="35">
        <f>'[2]regio'!$I68</f>
        <v>3263</v>
      </c>
      <c r="C33" s="36">
        <f t="shared" si="0"/>
        <v>3.6729777797789236</v>
      </c>
      <c r="D33" s="36">
        <f>'[2]regio'!I27/'[2]regio'!$I$5*100</f>
        <v>3.730510869295789</v>
      </c>
    </row>
    <row r="34" spans="1:4" s="49" customFormat="1" ht="21" customHeight="1">
      <c r="A34" s="46" t="s">
        <v>53</v>
      </c>
      <c r="B34" s="47">
        <f>SUM(B28:B33)</f>
        <v>88838</v>
      </c>
      <c r="C34" s="48">
        <f t="shared" si="0"/>
        <v>100</v>
      </c>
      <c r="D34" s="48">
        <f>'[2]regio'!I28/'[2]regio'!$I$5*100</f>
        <v>100</v>
      </c>
    </row>
    <row r="35" spans="1:4" ht="25.5" customHeight="1">
      <c r="A35" s="50" t="s">
        <v>73</v>
      </c>
      <c r="B35" s="35"/>
      <c r="C35" s="36"/>
      <c r="D35" s="36"/>
    </row>
    <row r="36" spans="1:4" s="40" customFormat="1" ht="15.75">
      <c r="A36" s="37" t="s">
        <v>74</v>
      </c>
      <c r="B36" s="38">
        <f>'[2]regio'!$I71</f>
        <v>1353</v>
      </c>
      <c r="C36" s="39">
        <f t="shared" si="0"/>
        <v>1.522996915734258</v>
      </c>
      <c r="D36" s="39">
        <f>'[2]regio'!I30/'[2]regio'!$I$5*100</f>
        <v>1.6520833849738494</v>
      </c>
    </row>
    <row r="37" spans="1:4" ht="15.75">
      <c r="A37" s="34" t="s">
        <v>75</v>
      </c>
      <c r="B37" s="35">
        <f>'[2]regio'!$I72</f>
        <v>5176</v>
      </c>
      <c r="C37" s="36">
        <f t="shared" si="0"/>
        <v>5.8263355771178995</v>
      </c>
      <c r="D37" s="36">
        <f>'[2]regio'!I31/'[2]regio'!$I$5*100</f>
        <v>6.3939221178395265</v>
      </c>
    </row>
    <row r="38" spans="1:4" s="40" customFormat="1" ht="15.75">
      <c r="A38" s="37" t="s">
        <v>76</v>
      </c>
      <c r="B38" s="38">
        <f>'[2]regio'!$I73</f>
        <v>3165</v>
      </c>
      <c r="C38" s="39">
        <f t="shared" si="0"/>
        <v>3.562664625498098</v>
      </c>
      <c r="D38" s="39">
        <f>'[2]regio'!I32/'[2]regio'!$I$5*100</f>
        <v>3.7838038817142996</v>
      </c>
    </row>
    <row r="39" spans="1:4" ht="15.75">
      <c r="A39" s="34" t="s">
        <v>77</v>
      </c>
      <c r="B39" s="35">
        <f>'[2]regio'!$I74</f>
        <v>5095</v>
      </c>
      <c r="C39" s="36">
        <f t="shared" si="0"/>
        <v>5.735158378171503</v>
      </c>
      <c r="D39" s="36">
        <f>'[2]regio'!I33/'[2]regio'!$I$5*100</f>
        <v>6.255112411075031</v>
      </c>
    </row>
    <row r="40" spans="1:4" s="40" customFormat="1" ht="15.75">
      <c r="A40" s="37" t="s">
        <v>78</v>
      </c>
      <c r="B40" s="38">
        <f>'[2]regio'!$I75</f>
        <v>74049</v>
      </c>
      <c r="C40" s="39">
        <f t="shared" si="0"/>
        <v>83.35284450347824</v>
      </c>
      <c r="D40" s="39">
        <f>'[2]regio'!I34/'[2]regio'!$I$5*100</f>
        <v>81.91507820439729</v>
      </c>
    </row>
    <row r="41" spans="1:4" s="44" customFormat="1" ht="23.25" customHeight="1">
      <c r="A41" s="41" t="s">
        <v>53</v>
      </c>
      <c r="B41" s="42">
        <f>SUM(B36:B40)</f>
        <v>88838</v>
      </c>
      <c r="C41" s="43">
        <f t="shared" si="0"/>
        <v>100</v>
      </c>
      <c r="D41" s="43">
        <f>'[2]regio'!I35/'[2]regio'!$I$5*100</f>
        <v>100</v>
      </c>
    </row>
    <row r="42" spans="1:4" ht="15.75">
      <c r="A42" s="52" t="s">
        <v>74</v>
      </c>
      <c r="B42" s="38">
        <f>'[2]regio'!$I77</f>
        <v>7659</v>
      </c>
      <c r="C42" s="39">
        <f t="shared" si="0"/>
        <v>8.621310700375966</v>
      </c>
      <c r="D42" s="39">
        <f>'[2]regio'!I36/'[2]regio'!$I$5*100</f>
        <v>10.739161688520934</v>
      </c>
    </row>
    <row r="43" spans="1:4" ht="15.75">
      <c r="A43" s="34" t="s">
        <v>79</v>
      </c>
      <c r="B43" s="35">
        <f>'[2]regio'!$I78</f>
        <v>27774</v>
      </c>
      <c r="C43" s="36">
        <f t="shared" si="0"/>
        <v>31.263648438731174</v>
      </c>
      <c r="D43" s="36">
        <f>'[2]regio'!I37/'[2]regio'!$I$5*100</f>
        <v>34.8598269836155</v>
      </c>
    </row>
    <row r="44" spans="1:4" ht="15.75">
      <c r="A44" s="52" t="s">
        <v>80</v>
      </c>
      <c r="B44" s="38">
        <f>'[2]regio'!$I79</f>
        <v>20299</v>
      </c>
      <c r="C44" s="39">
        <f t="shared" si="0"/>
        <v>22.849456313739616</v>
      </c>
      <c r="D44" s="39">
        <f>'[2]regio'!I38/'[2]regio'!$I$5*100</f>
        <v>21.143692833948887</v>
      </c>
    </row>
    <row r="45" spans="1:4" ht="15.75">
      <c r="A45" s="34" t="s">
        <v>81</v>
      </c>
      <c r="B45" s="35">
        <f>'[2]regio'!$I80</f>
        <v>16989</v>
      </c>
      <c r="C45" s="36">
        <f t="shared" si="0"/>
        <v>19.123573245683154</v>
      </c>
      <c r="D45" s="36">
        <f>'[2]regio'!I39/'[2]regio'!$I$5*100</f>
        <v>15.849094018788884</v>
      </c>
    </row>
    <row r="46" spans="1:4" s="40" customFormat="1" ht="15.75">
      <c r="A46" s="37" t="s">
        <v>82</v>
      </c>
      <c r="B46" s="38">
        <f>'[2]regio'!$I81</f>
        <v>16117</v>
      </c>
      <c r="C46" s="39">
        <f t="shared" si="0"/>
        <v>18.14201130147009</v>
      </c>
      <c r="D46" s="39">
        <f>'[2]regio'!I40/'[2]regio'!$I$5*100</f>
        <v>17.408224475125795</v>
      </c>
    </row>
    <row r="47" spans="1:4" s="44" customFormat="1" ht="22.5" customHeight="1">
      <c r="A47" s="53" t="s">
        <v>53</v>
      </c>
      <c r="B47" s="54">
        <f>SUM(B42:B46)</f>
        <v>88838</v>
      </c>
      <c r="C47" s="55">
        <f t="shared" si="0"/>
        <v>100</v>
      </c>
      <c r="D47" s="55">
        <f>'[2]regio'!I41/'[2]regio'!$I$5*100</f>
        <v>100</v>
      </c>
    </row>
    <row r="48" spans="3:4" ht="15.75">
      <c r="C48" s="56"/>
      <c r="D48" s="56"/>
    </row>
    <row r="49" spans="3:4" ht="15.75">
      <c r="C49" s="56"/>
      <c r="D49" s="56"/>
    </row>
    <row r="50" spans="3:4" ht="15.75">
      <c r="C50" s="56"/>
      <c r="D50" s="56"/>
    </row>
    <row r="51" spans="3:4" ht="15.75">
      <c r="C51" s="56"/>
      <c r="D51" s="56"/>
    </row>
    <row r="52" spans="3:4" ht="15.75">
      <c r="C52" s="56"/>
      <c r="D52" s="56"/>
    </row>
    <row r="53" spans="3:4" ht="15.75">
      <c r="C53" s="56"/>
      <c r="D53" s="56"/>
    </row>
    <row r="54" spans="3:4" ht="15.75">
      <c r="C54" s="56"/>
      <c r="D54" s="56"/>
    </row>
    <row r="55" spans="3:4" ht="15.75">
      <c r="C55" s="56"/>
      <c r="D55" s="56"/>
    </row>
    <row r="56" spans="3:4" ht="15.75">
      <c r="C56" s="56"/>
      <c r="D56" s="56"/>
    </row>
    <row r="57" spans="3:4" ht="15.75">
      <c r="C57" s="56"/>
      <c r="D57" s="56"/>
    </row>
    <row r="58" spans="3:4" ht="15.75">
      <c r="C58" s="56"/>
      <c r="D58" s="56"/>
    </row>
    <row r="59" spans="3:4" ht="15.75">
      <c r="C59" s="56"/>
      <c r="D59" s="56"/>
    </row>
    <row r="60" spans="3:4" ht="15.75">
      <c r="C60" s="56"/>
      <c r="D60" s="56"/>
    </row>
    <row r="61" spans="3:4" ht="15.75">
      <c r="C61" s="56"/>
      <c r="D61" s="56"/>
    </row>
    <row r="62" spans="3:4" ht="15.75">
      <c r="C62" s="56"/>
      <c r="D62" s="56"/>
    </row>
    <row r="63" spans="3:4" ht="15.75">
      <c r="C63" s="56"/>
      <c r="D63" s="56"/>
    </row>
    <row r="64" spans="3:4" ht="15.75">
      <c r="C64" s="56"/>
      <c r="D64" s="56"/>
    </row>
    <row r="65" spans="3:4" ht="15.75">
      <c r="C65" s="56"/>
      <c r="D65" s="56"/>
    </row>
    <row r="66" spans="3:4" ht="15.75">
      <c r="C66" s="56"/>
      <c r="D66" s="56"/>
    </row>
    <row r="67" spans="3:4" ht="15.75">
      <c r="C67" s="56"/>
      <c r="D67" s="56"/>
    </row>
    <row r="68" spans="3:4" ht="15.75">
      <c r="C68" s="56"/>
      <c r="D68" s="56"/>
    </row>
    <row r="69" spans="3:4" ht="15.75">
      <c r="C69" s="56"/>
      <c r="D69" s="56"/>
    </row>
    <row r="70" spans="3:4" ht="15.75">
      <c r="C70" s="56"/>
      <c r="D70" s="56"/>
    </row>
    <row r="71" spans="3:4" ht="15.75">
      <c r="C71" s="56"/>
      <c r="D71" s="56"/>
    </row>
    <row r="72" spans="3:4" ht="15.75">
      <c r="C72" s="56"/>
      <c r="D72" s="56"/>
    </row>
    <row r="73" spans="3:4" ht="15.75">
      <c r="C73" s="56"/>
      <c r="D73" s="56"/>
    </row>
    <row r="74" spans="3:4" ht="15.75">
      <c r="C74" s="56"/>
      <c r="D74" s="56"/>
    </row>
    <row r="75" spans="3:4" ht="15.75">
      <c r="C75" s="56"/>
      <c r="D75" s="56"/>
    </row>
    <row r="76" spans="3:4" ht="15.75">
      <c r="C76" s="56"/>
      <c r="D76" s="56"/>
    </row>
    <row r="77" spans="3:4" ht="15.75">
      <c r="C77" s="56"/>
      <c r="D77" s="56"/>
    </row>
    <row r="78" spans="3:4" ht="15.75">
      <c r="C78" s="56"/>
      <c r="D78" s="56"/>
    </row>
    <row r="79" spans="3:4" ht="15.75">
      <c r="C79" s="56"/>
      <c r="D79" s="56"/>
    </row>
    <row r="80" spans="3:4" ht="15.75">
      <c r="C80" s="56"/>
      <c r="D80" s="56"/>
    </row>
    <row r="81" spans="3:4" ht="15.75">
      <c r="C81" s="56"/>
      <c r="D81" s="56"/>
    </row>
    <row r="82" spans="3:4" ht="15.75">
      <c r="C82" s="56"/>
      <c r="D82" s="56"/>
    </row>
    <row r="83" spans="3:4" ht="15.75">
      <c r="C83" s="56"/>
      <c r="D83" s="56"/>
    </row>
    <row r="84" spans="3:4" ht="15.75">
      <c r="C84" s="56"/>
      <c r="D84" s="56"/>
    </row>
    <row r="85" spans="3:4" ht="15.75">
      <c r="C85" s="56"/>
      <c r="D85" s="56"/>
    </row>
    <row r="86" spans="3:4" ht="15.75">
      <c r="C86" s="56"/>
      <c r="D86" s="56"/>
    </row>
    <row r="87" spans="3:4" ht="15.75">
      <c r="C87" s="56"/>
      <c r="D87" s="56"/>
    </row>
    <row r="88" spans="3:4" ht="15.75">
      <c r="C88" s="56"/>
      <c r="D88" s="56"/>
    </row>
    <row r="89" spans="3:4" ht="15.75">
      <c r="C89" s="56"/>
      <c r="D89" s="56"/>
    </row>
    <row r="90" spans="3:4" ht="15.75">
      <c r="C90" s="56"/>
      <c r="D90" s="56"/>
    </row>
    <row r="91" spans="3:4" ht="15.75">
      <c r="C91" s="56"/>
      <c r="D91" s="56"/>
    </row>
    <row r="92" spans="3:4" ht="15.75">
      <c r="C92" s="56"/>
      <c r="D92" s="56"/>
    </row>
    <row r="93" spans="3:4" ht="15.75">
      <c r="C93" s="56"/>
      <c r="D93" s="56"/>
    </row>
    <row r="94" spans="3:4" ht="15.75">
      <c r="C94" s="56"/>
      <c r="D94" s="56"/>
    </row>
    <row r="95" spans="3:4" ht="15.75">
      <c r="C95" s="56"/>
      <c r="D95" s="56"/>
    </row>
    <row r="96" spans="3:4" ht="15.75">
      <c r="C96" s="56"/>
      <c r="D96" s="56"/>
    </row>
    <row r="97" spans="3:4" ht="15.75">
      <c r="C97" s="56"/>
      <c r="D97" s="56"/>
    </row>
    <row r="98" spans="3:4" ht="15.75">
      <c r="C98" s="56"/>
      <c r="D98" s="56"/>
    </row>
    <row r="99" spans="3:4" ht="15.75">
      <c r="C99" s="56"/>
      <c r="D99" s="56"/>
    </row>
    <row r="100" spans="3:4" ht="15.75">
      <c r="C100" s="56"/>
      <c r="D100" s="56"/>
    </row>
    <row r="101" spans="3:4" ht="15.75">
      <c r="C101" s="56"/>
      <c r="D101" s="56"/>
    </row>
    <row r="102" spans="3:4" ht="15.75">
      <c r="C102" s="56"/>
      <c r="D102" s="56"/>
    </row>
    <row r="103" spans="3:4" ht="15.75">
      <c r="C103" s="56"/>
      <c r="D103" s="56"/>
    </row>
    <row r="104" spans="3:4" ht="15.75">
      <c r="C104" s="56"/>
      <c r="D104" s="56"/>
    </row>
    <row r="105" spans="3:4" ht="15.75">
      <c r="C105" s="56"/>
      <c r="D105" s="56"/>
    </row>
    <row r="106" spans="3:4" ht="15.75">
      <c r="C106" s="56"/>
      <c r="D106" s="56"/>
    </row>
    <row r="107" spans="3:4" ht="15.75">
      <c r="C107" s="56"/>
      <c r="D107" s="56"/>
    </row>
    <row r="108" spans="3:4" ht="15.75">
      <c r="C108" s="56"/>
      <c r="D108" s="56"/>
    </row>
    <row r="109" spans="3:4" ht="15.75">
      <c r="C109" s="56"/>
      <c r="D109" s="56"/>
    </row>
    <row r="110" spans="3:4" ht="15.75">
      <c r="C110" s="56"/>
      <c r="D110" s="56"/>
    </row>
    <row r="111" spans="3:4" ht="15.75">
      <c r="C111" s="56"/>
      <c r="D111" s="56"/>
    </row>
    <row r="112" spans="3:4" ht="15.75">
      <c r="C112" s="56"/>
      <c r="D112" s="56"/>
    </row>
    <row r="113" spans="3:4" ht="15.75">
      <c r="C113" s="56"/>
      <c r="D113" s="56"/>
    </row>
    <row r="114" spans="3:4" ht="15.75">
      <c r="C114" s="56"/>
      <c r="D114" s="56"/>
    </row>
    <row r="115" spans="3:4" ht="15.75">
      <c r="C115" s="56"/>
      <c r="D115" s="56"/>
    </row>
    <row r="116" spans="3:4" ht="15.75">
      <c r="C116" s="56"/>
      <c r="D116" s="56"/>
    </row>
    <row r="117" spans="3:4" ht="15.75">
      <c r="C117" s="56"/>
      <c r="D117" s="56"/>
    </row>
    <row r="118" spans="3:4" ht="15.75">
      <c r="C118" s="56"/>
      <c r="D118" s="56"/>
    </row>
    <row r="119" spans="3:4" ht="15.75">
      <c r="C119" s="56"/>
      <c r="D119" s="56"/>
    </row>
    <row r="120" spans="3:4" ht="15.75">
      <c r="C120" s="56"/>
      <c r="D120" s="56"/>
    </row>
    <row r="121" spans="3:4" ht="15.75">
      <c r="C121" s="56"/>
      <c r="D121" s="56"/>
    </row>
    <row r="122" spans="3:4" ht="15.75">
      <c r="C122" s="56"/>
      <c r="D122" s="56"/>
    </row>
    <row r="123" spans="3:4" ht="15.75">
      <c r="C123" s="56"/>
      <c r="D123" s="56"/>
    </row>
    <row r="124" spans="3:4" ht="15.75">
      <c r="C124" s="56"/>
      <c r="D124" s="56"/>
    </row>
    <row r="125" spans="3:4" ht="15.75">
      <c r="C125" s="56"/>
      <c r="D125" s="56"/>
    </row>
    <row r="126" spans="3:4" ht="15.75">
      <c r="C126" s="56"/>
      <c r="D126" s="56"/>
    </row>
    <row r="127" spans="3:4" ht="15.75">
      <c r="C127" s="56"/>
      <c r="D127" s="56"/>
    </row>
    <row r="128" spans="3:4" ht="15.75">
      <c r="C128" s="56"/>
      <c r="D128" s="56"/>
    </row>
    <row r="129" spans="3:4" ht="15.75">
      <c r="C129" s="56"/>
      <c r="D129" s="56"/>
    </row>
    <row r="130" spans="3:4" ht="15.75">
      <c r="C130" s="56"/>
      <c r="D130" s="56"/>
    </row>
    <row r="131" spans="3:4" ht="15.75">
      <c r="C131" s="56"/>
      <c r="D131" s="56"/>
    </row>
    <row r="132" spans="3:4" ht="15.75">
      <c r="C132" s="56"/>
      <c r="D132" s="56"/>
    </row>
    <row r="133" spans="3:4" ht="15.75">
      <c r="C133" s="56"/>
      <c r="D133" s="56"/>
    </row>
    <row r="134" spans="3:4" ht="15.75">
      <c r="C134" s="56"/>
      <c r="D134" s="56"/>
    </row>
    <row r="135" spans="3:4" ht="15.75">
      <c r="C135" s="56"/>
      <c r="D135" s="56"/>
    </row>
    <row r="136" spans="3:4" ht="15.75">
      <c r="C136" s="56"/>
      <c r="D136" s="56"/>
    </row>
    <row r="137" spans="3:4" ht="15.75">
      <c r="C137" s="56"/>
      <c r="D137" s="56"/>
    </row>
    <row r="138" spans="3:4" ht="15.75">
      <c r="C138" s="56"/>
      <c r="D138" s="56"/>
    </row>
    <row r="139" spans="3:4" ht="15.75">
      <c r="C139" s="56"/>
      <c r="D139" s="56"/>
    </row>
    <row r="140" spans="3:4" ht="15.75">
      <c r="C140" s="56"/>
      <c r="D140" s="56"/>
    </row>
    <row r="141" spans="3:4" ht="15.75">
      <c r="C141" s="56"/>
      <c r="D141" s="56"/>
    </row>
    <row r="142" spans="3:4" ht="15.75">
      <c r="C142" s="56"/>
      <c r="D142" s="56"/>
    </row>
    <row r="143" spans="3:4" ht="15.75">
      <c r="C143" s="56"/>
      <c r="D143" s="56"/>
    </row>
    <row r="144" spans="3:4" ht="15.75">
      <c r="C144" s="56"/>
      <c r="D144" s="56"/>
    </row>
    <row r="145" spans="3:4" ht="15.75">
      <c r="C145" s="56"/>
      <c r="D145" s="56"/>
    </row>
    <row r="146" spans="3:4" ht="15.75">
      <c r="C146" s="56"/>
      <c r="D146" s="56"/>
    </row>
    <row r="147" spans="3:4" ht="15.75">
      <c r="C147" s="56"/>
      <c r="D147" s="56"/>
    </row>
    <row r="148" spans="3:4" ht="15.75">
      <c r="C148" s="56"/>
      <c r="D148" s="56"/>
    </row>
    <row r="149" spans="3:4" ht="15.75">
      <c r="C149" s="56"/>
      <c r="D149" s="56"/>
    </row>
    <row r="150" spans="3:4" ht="15.75">
      <c r="C150" s="56"/>
      <c r="D150" s="56"/>
    </row>
    <row r="151" spans="3:4" ht="15.75">
      <c r="C151" s="56"/>
      <c r="D151" s="56"/>
    </row>
    <row r="152" spans="3:4" ht="15.75">
      <c r="C152" s="56"/>
      <c r="D152" s="56"/>
    </row>
    <row r="153" spans="3:4" ht="15.75">
      <c r="C153" s="56"/>
      <c r="D153" s="56"/>
    </row>
    <row r="154" spans="3:4" ht="15.75">
      <c r="C154" s="56"/>
      <c r="D154" s="56"/>
    </row>
    <row r="155" spans="3:4" ht="15.75">
      <c r="C155" s="56"/>
      <c r="D155" s="56"/>
    </row>
    <row r="156" spans="3:4" ht="15.75">
      <c r="C156" s="56"/>
      <c r="D156" s="56"/>
    </row>
    <row r="157" spans="3:4" ht="15.75">
      <c r="C157" s="56"/>
      <c r="D157" s="56"/>
    </row>
    <row r="158" spans="3:4" ht="15.75">
      <c r="C158" s="56"/>
      <c r="D158" s="56"/>
    </row>
    <row r="159" spans="3:4" ht="15.75">
      <c r="C159" s="56"/>
      <c r="D159" s="56"/>
    </row>
    <row r="160" spans="3:4" ht="15.75">
      <c r="C160" s="56"/>
      <c r="D160" s="56"/>
    </row>
    <row r="161" spans="3:4" ht="15.75">
      <c r="C161" s="56"/>
      <c r="D161" s="56"/>
    </row>
    <row r="162" spans="3:4" ht="15.75">
      <c r="C162" s="56"/>
      <c r="D162" s="56"/>
    </row>
    <row r="163" spans="3:4" ht="15.75">
      <c r="C163" s="56"/>
      <c r="D163" s="56"/>
    </row>
    <row r="164" spans="3:4" ht="15.75">
      <c r="C164" s="56"/>
      <c r="D164" s="56"/>
    </row>
    <row r="165" spans="3:4" ht="15.75">
      <c r="C165" s="56"/>
      <c r="D165" s="56"/>
    </row>
    <row r="166" spans="3:4" ht="15.75">
      <c r="C166" s="56"/>
      <c r="D166" s="56"/>
    </row>
    <row r="167" spans="3:4" ht="15.75">
      <c r="C167" s="56"/>
      <c r="D167" s="56"/>
    </row>
    <row r="168" spans="3:4" ht="15.75">
      <c r="C168" s="56"/>
      <c r="D168" s="56"/>
    </row>
    <row r="169" spans="3:4" ht="15.75">
      <c r="C169" s="56"/>
      <c r="D169" s="56"/>
    </row>
    <row r="170" spans="3:4" ht="15.75">
      <c r="C170" s="56"/>
      <c r="D170" s="56"/>
    </row>
    <row r="171" spans="3:4" ht="15.75">
      <c r="C171" s="56"/>
      <c r="D171" s="56"/>
    </row>
    <row r="172" spans="3:4" ht="15.75">
      <c r="C172" s="56"/>
      <c r="D172" s="56"/>
    </row>
    <row r="173" spans="3:4" ht="15.75">
      <c r="C173" s="56"/>
      <c r="D173" s="56"/>
    </row>
    <row r="174" spans="3:4" ht="15.75">
      <c r="C174" s="56"/>
      <c r="D174" s="56"/>
    </row>
    <row r="175" spans="3:4" ht="15.75">
      <c r="C175" s="56"/>
      <c r="D175" s="56"/>
    </row>
    <row r="176" spans="3:4" ht="15.75">
      <c r="C176" s="56"/>
      <c r="D176" s="56"/>
    </row>
    <row r="177" spans="3:4" ht="15.75">
      <c r="C177" s="56"/>
      <c r="D177" s="56"/>
    </row>
    <row r="178" spans="3:4" ht="15.75">
      <c r="C178" s="56"/>
      <c r="D178" s="56"/>
    </row>
    <row r="179" spans="3:4" ht="15.75">
      <c r="C179" s="56"/>
      <c r="D179" s="56"/>
    </row>
    <row r="180" spans="3:4" ht="15.75">
      <c r="C180" s="56"/>
      <c r="D180" s="56"/>
    </row>
    <row r="181" spans="3:4" ht="15.75">
      <c r="C181" s="56"/>
      <c r="D181" s="56"/>
    </row>
    <row r="182" spans="3:4" ht="15.75">
      <c r="C182" s="56"/>
      <c r="D182" s="56"/>
    </row>
    <row r="183" spans="3:4" ht="15.75">
      <c r="C183" s="56"/>
      <c r="D183" s="56"/>
    </row>
    <row r="184" spans="3:4" ht="15.75">
      <c r="C184" s="56"/>
      <c r="D184" s="56"/>
    </row>
    <row r="185" spans="3:4" ht="15.75">
      <c r="C185" s="56"/>
      <c r="D185" s="56"/>
    </row>
    <row r="186" spans="3:4" ht="15.75">
      <c r="C186" s="56"/>
      <c r="D186" s="56"/>
    </row>
    <row r="187" spans="3:4" ht="15.75">
      <c r="C187" s="56"/>
      <c r="D187" s="56"/>
    </row>
    <row r="188" spans="3:4" ht="15.75">
      <c r="C188" s="56"/>
      <c r="D188" s="56"/>
    </row>
    <row r="189" spans="3:4" ht="15.75">
      <c r="C189" s="56"/>
      <c r="D189" s="56"/>
    </row>
    <row r="190" spans="3:4" ht="15.75">
      <c r="C190" s="56"/>
      <c r="D190" s="56"/>
    </row>
    <row r="191" spans="3:4" ht="15.75">
      <c r="C191" s="56"/>
      <c r="D191" s="56"/>
    </row>
    <row r="192" spans="3:4" ht="15.75">
      <c r="C192" s="56"/>
      <c r="D192" s="56"/>
    </row>
    <row r="193" spans="3:4" ht="15.75">
      <c r="C193" s="56"/>
      <c r="D193" s="56"/>
    </row>
    <row r="194" spans="3:4" ht="15.75">
      <c r="C194" s="56"/>
      <c r="D194" s="56"/>
    </row>
    <row r="195" spans="3:4" ht="15.75">
      <c r="C195" s="56"/>
      <c r="D195" s="56"/>
    </row>
    <row r="196" spans="3:4" ht="15.75">
      <c r="C196" s="56"/>
      <c r="D196" s="56"/>
    </row>
    <row r="197" spans="3:4" ht="15.75">
      <c r="C197" s="56"/>
      <c r="D197" s="56"/>
    </row>
    <row r="198" spans="3:4" ht="15.75">
      <c r="C198" s="56"/>
      <c r="D198" s="56"/>
    </row>
    <row r="199" spans="3:4" ht="15.75">
      <c r="C199" s="56"/>
      <c r="D199" s="56"/>
    </row>
    <row r="200" spans="3:4" ht="15.75">
      <c r="C200" s="56"/>
      <c r="D200" s="56"/>
    </row>
    <row r="201" spans="3:4" ht="15.75">
      <c r="C201" s="56"/>
      <c r="D201" s="56"/>
    </row>
    <row r="202" spans="3:4" ht="15.75">
      <c r="C202" s="56"/>
      <c r="D202" s="56"/>
    </row>
    <row r="203" spans="3:4" ht="15.75">
      <c r="C203" s="56"/>
      <c r="D203" s="56"/>
    </row>
    <row r="204" spans="3:4" ht="15.75">
      <c r="C204" s="56"/>
      <c r="D204" s="56"/>
    </row>
    <row r="205" spans="3:4" ht="15.75">
      <c r="C205" s="56"/>
      <c r="D205" s="56"/>
    </row>
    <row r="206" spans="3:4" ht="15.75">
      <c r="C206" s="56"/>
      <c r="D206" s="56"/>
    </row>
    <row r="207" spans="3:4" ht="15.75">
      <c r="C207" s="56"/>
      <c r="D207" s="56"/>
    </row>
    <row r="208" spans="3:4" ht="15.75">
      <c r="C208" s="56"/>
      <c r="D208" s="56"/>
    </row>
    <row r="209" spans="3:4" ht="15.75">
      <c r="C209" s="56"/>
      <c r="D209" s="56"/>
    </row>
    <row r="210" spans="3:4" ht="15.75">
      <c r="C210" s="56"/>
      <c r="D210" s="56"/>
    </row>
    <row r="211" spans="3:4" ht="15.75">
      <c r="C211" s="56"/>
      <c r="D211" s="56"/>
    </row>
    <row r="212" spans="3:4" ht="15.75">
      <c r="C212" s="56"/>
      <c r="D212" s="56"/>
    </row>
    <row r="213" spans="3:4" ht="15.75">
      <c r="C213" s="56"/>
      <c r="D213" s="56"/>
    </row>
    <row r="214" spans="3:4" ht="15.75">
      <c r="C214" s="56"/>
      <c r="D214" s="56"/>
    </row>
    <row r="215" spans="3:4" ht="15.75">
      <c r="C215" s="56"/>
      <c r="D215" s="56"/>
    </row>
    <row r="216" spans="3:4" ht="15.75">
      <c r="C216" s="56"/>
      <c r="D216" s="56"/>
    </row>
    <row r="217" spans="3:4" ht="15.75">
      <c r="C217" s="56"/>
      <c r="D217" s="56"/>
    </row>
    <row r="218" spans="3:4" ht="15.75">
      <c r="C218" s="56"/>
      <c r="D218" s="56"/>
    </row>
    <row r="219" spans="3:4" ht="15.75">
      <c r="C219" s="56"/>
      <c r="D219" s="56"/>
    </row>
    <row r="220" spans="3:4" ht="15.75">
      <c r="C220" s="56"/>
      <c r="D220" s="56"/>
    </row>
    <row r="221" spans="3:4" ht="15.75">
      <c r="C221" s="56"/>
      <c r="D221" s="56"/>
    </row>
    <row r="222" spans="3:4" ht="15.75">
      <c r="C222" s="56"/>
      <c r="D222" s="56"/>
    </row>
    <row r="223" spans="3:4" ht="15.75">
      <c r="C223" s="56"/>
      <c r="D223" s="56"/>
    </row>
    <row r="224" spans="3:4" ht="15.75">
      <c r="C224" s="56"/>
      <c r="D224" s="56"/>
    </row>
    <row r="225" spans="3:4" ht="15.75">
      <c r="C225" s="56"/>
      <c r="D225" s="56"/>
    </row>
    <row r="226" spans="3:4" ht="15.75">
      <c r="C226" s="56"/>
      <c r="D226" s="56"/>
    </row>
    <row r="227" spans="3:4" ht="15.75">
      <c r="C227" s="56"/>
      <c r="D227" s="56"/>
    </row>
    <row r="228" spans="3:4" ht="15.75">
      <c r="C228" s="56"/>
      <c r="D228" s="56"/>
    </row>
    <row r="229" spans="3:4" ht="15.75">
      <c r="C229" s="56"/>
      <c r="D229" s="56"/>
    </row>
    <row r="230" spans="3:4" ht="15.75">
      <c r="C230" s="56"/>
      <c r="D230" s="56"/>
    </row>
    <row r="231" spans="3:4" ht="15.75">
      <c r="C231" s="56"/>
      <c r="D231" s="56"/>
    </row>
    <row r="232" spans="3:4" ht="15.75">
      <c r="C232" s="56"/>
      <c r="D232" s="56"/>
    </row>
    <row r="233" spans="3:4" ht="15.75">
      <c r="C233" s="56"/>
      <c r="D233" s="56"/>
    </row>
    <row r="234" spans="3:4" ht="15.75">
      <c r="C234" s="56"/>
      <c r="D234" s="56"/>
    </row>
    <row r="235" spans="3:4" ht="15.75">
      <c r="C235" s="56"/>
      <c r="D235" s="56"/>
    </row>
    <row r="236" spans="3:4" ht="15.75">
      <c r="C236" s="56"/>
      <c r="D236" s="56"/>
    </row>
    <row r="237" spans="3:4" ht="15.75">
      <c r="C237" s="56"/>
      <c r="D237" s="56"/>
    </row>
    <row r="238" spans="3:4" ht="15.75">
      <c r="C238" s="56"/>
      <c r="D238" s="56"/>
    </row>
    <row r="239" spans="3:4" ht="15.75">
      <c r="C239" s="56"/>
      <c r="D239" s="56"/>
    </row>
    <row r="240" spans="3:4" ht="15.75">
      <c r="C240" s="56"/>
      <c r="D240" s="56"/>
    </row>
    <row r="241" spans="3:4" ht="15.75">
      <c r="C241" s="56"/>
      <c r="D241" s="56"/>
    </row>
    <row r="242" spans="3:4" ht="15.75">
      <c r="C242" s="56"/>
      <c r="D242" s="56"/>
    </row>
    <row r="243" spans="3:4" ht="15.75">
      <c r="C243" s="56"/>
      <c r="D243" s="56"/>
    </row>
    <row r="244" spans="3:4" ht="15.75">
      <c r="C244" s="56"/>
      <c r="D244" s="56"/>
    </row>
    <row r="245" spans="3:4" ht="15.75">
      <c r="C245" s="56"/>
      <c r="D245" s="56"/>
    </row>
    <row r="246" spans="3:4" ht="15.75">
      <c r="C246" s="56"/>
      <c r="D246" s="56"/>
    </row>
    <row r="247" spans="3:4" ht="15.75">
      <c r="C247" s="56"/>
      <c r="D247" s="56"/>
    </row>
    <row r="248" spans="3:4" ht="15.75">
      <c r="C248" s="56"/>
      <c r="D248" s="56"/>
    </row>
    <row r="249" spans="3:4" ht="15.75">
      <c r="C249" s="56"/>
      <c r="D249" s="56"/>
    </row>
    <row r="250" spans="3:4" ht="15.75">
      <c r="C250" s="56"/>
      <c r="D250" s="56"/>
    </row>
    <row r="251" spans="3:4" ht="15.75">
      <c r="C251" s="56"/>
      <c r="D251" s="56"/>
    </row>
    <row r="252" spans="3:4" ht="15.75">
      <c r="C252" s="56"/>
      <c r="D252" s="56"/>
    </row>
    <row r="253" spans="3:4" ht="15.75">
      <c r="C253" s="56"/>
      <c r="D253" s="56"/>
    </row>
    <row r="254" spans="3:4" ht="15.75">
      <c r="C254" s="56"/>
      <c r="D254" s="56"/>
    </row>
    <row r="255" spans="3:4" ht="15.75">
      <c r="C255" s="56"/>
      <c r="D255" s="56"/>
    </row>
    <row r="256" spans="3:4" ht="15.75">
      <c r="C256" s="56"/>
      <c r="D256" s="56"/>
    </row>
    <row r="257" spans="3:4" ht="15.75">
      <c r="C257" s="56"/>
      <c r="D257" s="56"/>
    </row>
    <row r="258" spans="3:4" ht="15.75">
      <c r="C258" s="56"/>
      <c r="D258" s="56"/>
    </row>
    <row r="259" spans="3:4" ht="15.75">
      <c r="C259" s="56"/>
      <c r="D259" s="56"/>
    </row>
    <row r="260" spans="3:4" ht="15.75">
      <c r="C260" s="56"/>
      <c r="D260" s="56"/>
    </row>
    <row r="261" spans="3:4" ht="15.75">
      <c r="C261" s="56"/>
      <c r="D261" s="56"/>
    </row>
    <row r="262" spans="3:4" ht="15.75">
      <c r="C262" s="56"/>
      <c r="D262" s="56"/>
    </row>
    <row r="263" spans="3:4" ht="15.75">
      <c r="C263" s="56"/>
      <c r="D263" s="56"/>
    </row>
    <row r="264" spans="3:4" ht="15.75">
      <c r="C264" s="56"/>
      <c r="D264" s="56"/>
    </row>
    <row r="265" spans="3:4" ht="15.75">
      <c r="C265" s="56"/>
      <c r="D265" s="56"/>
    </row>
    <row r="266" spans="3:4" ht="15.75">
      <c r="C266" s="56"/>
      <c r="D266" s="56"/>
    </row>
    <row r="267" spans="3:4" ht="15.75">
      <c r="C267" s="56"/>
      <c r="D267" s="56"/>
    </row>
    <row r="268" spans="3:4" ht="15.75">
      <c r="C268" s="56"/>
      <c r="D268" s="56"/>
    </row>
    <row r="269" spans="3:4" ht="15.75">
      <c r="C269" s="56"/>
      <c r="D269" s="56"/>
    </row>
    <row r="270" spans="3:4" ht="15.75">
      <c r="C270" s="56"/>
      <c r="D270" s="56"/>
    </row>
    <row r="271" spans="3:4" ht="15.75">
      <c r="C271" s="56"/>
      <c r="D271" s="56"/>
    </row>
    <row r="272" spans="3:4" ht="15.75">
      <c r="C272" s="56"/>
      <c r="D272" s="56"/>
    </row>
    <row r="273" spans="3:4" ht="15.75">
      <c r="C273" s="56"/>
      <c r="D273" s="56"/>
    </row>
    <row r="274" spans="3:4" ht="15.75">
      <c r="C274" s="56"/>
      <c r="D274" s="56"/>
    </row>
    <row r="275" spans="3:4" ht="15.75">
      <c r="C275" s="56"/>
      <c r="D275" s="56"/>
    </row>
    <row r="276" spans="3:4" ht="15.75">
      <c r="C276" s="56"/>
      <c r="D276" s="56"/>
    </row>
    <row r="277" spans="3:4" ht="15.75">
      <c r="C277" s="56"/>
      <c r="D277" s="56"/>
    </row>
    <row r="278" spans="3:4" ht="15.75">
      <c r="C278" s="56"/>
      <c r="D278" s="56"/>
    </row>
    <row r="279" spans="3:4" ht="15.75">
      <c r="C279" s="56"/>
      <c r="D279" s="56"/>
    </row>
    <row r="280" spans="3:4" ht="15.75">
      <c r="C280" s="56"/>
      <c r="D280" s="56"/>
    </row>
    <row r="281" spans="3:4" ht="15.75">
      <c r="C281" s="56"/>
      <c r="D281" s="56"/>
    </row>
    <row r="282" spans="3:4" ht="15.75">
      <c r="C282" s="56"/>
      <c r="D282" s="56"/>
    </row>
    <row r="283" spans="3:4" ht="15.75">
      <c r="C283" s="56"/>
      <c r="D283" s="56"/>
    </row>
    <row r="284" spans="3:4" ht="15.75">
      <c r="C284" s="56"/>
      <c r="D284" s="56"/>
    </row>
    <row r="285" spans="3:4" ht="15.75">
      <c r="C285" s="56"/>
      <c r="D285" s="56"/>
    </row>
    <row r="286" spans="3:4" ht="15.75">
      <c r="C286" s="56"/>
      <c r="D286" s="56"/>
    </row>
    <row r="287" spans="3:4" ht="15.75">
      <c r="C287" s="56"/>
      <c r="D287" s="56"/>
    </row>
    <row r="288" spans="3:4" ht="15.75">
      <c r="C288" s="56"/>
      <c r="D288" s="56"/>
    </row>
    <row r="289" spans="3:4" ht="15.75">
      <c r="C289" s="56"/>
      <c r="D289" s="56"/>
    </row>
    <row r="290" spans="3:4" ht="15.75">
      <c r="C290" s="56"/>
      <c r="D290" s="56"/>
    </row>
    <row r="291" spans="3:4" ht="15.75">
      <c r="C291" s="56"/>
      <c r="D291" s="56"/>
    </row>
    <row r="292" spans="3:4" ht="15.75">
      <c r="C292" s="56"/>
      <c r="D292" s="56"/>
    </row>
    <row r="293" spans="3:4" ht="15.75">
      <c r="C293" s="56"/>
      <c r="D293" s="56"/>
    </row>
    <row r="294" spans="3:4" ht="15.75">
      <c r="C294" s="56"/>
      <c r="D294" s="56"/>
    </row>
    <row r="295" spans="3:4" ht="15.75">
      <c r="C295" s="56"/>
      <c r="D295" s="56"/>
    </row>
    <row r="296" spans="3:4" ht="15.75">
      <c r="C296" s="56"/>
      <c r="D296" s="56"/>
    </row>
    <row r="297" spans="3:4" ht="15.75">
      <c r="C297" s="56"/>
      <c r="D297" s="56"/>
    </row>
    <row r="298" spans="3:4" ht="15.75">
      <c r="C298" s="56"/>
      <c r="D298" s="56"/>
    </row>
    <row r="299" spans="3:4" ht="15.75">
      <c r="C299" s="56"/>
      <c r="D299" s="56"/>
    </row>
    <row r="300" spans="3:4" ht="15.75">
      <c r="C300" s="56"/>
      <c r="D300" s="56"/>
    </row>
    <row r="301" spans="3:4" ht="15.75">
      <c r="C301" s="56"/>
      <c r="D301" s="56"/>
    </row>
    <row r="302" spans="3:4" ht="15.75">
      <c r="C302" s="56"/>
      <c r="D302" s="56"/>
    </row>
    <row r="303" spans="3:4" ht="15.75">
      <c r="C303" s="56"/>
      <c r="D303" s="56"/>
    </row>
    <row r="304" spans="3:4" ht="15.75">
      <c r="C304" s="56"/>
      <c r="D304" s="56"/>
    </row>
    <row r="305" spans="3:4" ht="15.75">
      <c r="C305" s="56"/>
      <c r="D305" s="56"/>
    </row>
    <row r="306" spans="3:4" ht="15.75">
      <c r="C306" s="56"/>
      <c r="D306" s="56"/>
    </row>
    <row r="307" spans="3:4" ht="15.75">
      <c r="C307" s="56"/>
      <c r="D307" s="56"/>
    </row>
    <row r="308" spans="3:4" ht="15.75">
      <c r="C308" s="56"/>
      <c r="D308" s="56"/>
    </row>
    <row r="309" spans="3:4" ht="15.75">
      <c r="C309" s="56"/>
      <c r="D309" s="56"/>
    </row>
    <row r="310" spans="3:4" ht="15.75">
      <c r="C310" s="56"/>
      <c r="D310" s="56"/>
    </row>
    <row r="311" spans="3:4" ht="15.75">
      <c r="C311" s="56"/>
      <c r="D311" s="56"/>
    </row>
    <row r="312" spans="3:4" ht="15.75">
      <c r="C312" s="56"/>
      <c r="D312" s="56"/>
    </row>
    <row r="313" spans="3:4" ht="15.75">
      <c r="C313" s="56"/>
      <c r="D313" s="56"/>
    </row>
    <row r="314" spans="3:4" ht="15.75">
      <c r="C314" s="56"/>
      <c r="D314" s="56"/>
    </row>
    <row r="315" spans="3:4" ht="15.75">
      <c r="C315" s="56"/>
      <c r="D315" s="56"/>
    </row>
    <row r="316" spans="3:4" ht="15.75">
      <c r="C316" s="56"/>
      <c r="D316" s="56"/>
    </row>
    <row r="317" spans="3:4" ht="15.75">
      <c r="C317" s="56"/>
      <c r="D317" s="56"/>
    </row>
    <row r="318" spans="3:4" ht="15.75">
      <c r="C318" s="56"/>
      <c r="D318" s="56"/>
    </row>
    <row r="319" spans="3:4" ht="15.75">
      <c r="C319" s="56"/>
      <c r="D319" s="56"/>
    </row>
    <row r="320" spans="3:4" ht="15.75">
      <c r="C320" s="56"/>
      <c r="D320" s="56"/>
    </row>
    <row r="321" spans="3:4" ht="15.75">
      <c r="C321" s="56"/>
      <c r="D321" s="56"/>
    </row>
    <row r="322" spans="3:4" ht="15.75">
      <c r="C322" s="56"/>
      <c r="D322" s="56"/>
    </row>
    <row r="323" spans="3:4" ht="15.75">
      <c r="C323" s="56"/>
      <c r="D323" s="56"/>
    </row>
    <row r="324" spans="3:4" ht="15.75">
      <c r="C324" s="56"/>
      <c r="D324" s="56"/>
    </row>
    <row r="325" spans="3:4" ht="15.75">
      <c r="C325" s="56"/>
      <c r="D325" s="56"/>
    </row>
    <row r="326" spans="3:4" ht="15.75">
      <c r="C326" s="56"/>
      <c r="D326" s="56"/>
    </row>
    <row r="327" spans="3:4" ht="15.75">
      <c r="C327" s="56"/>
      <c r="D327" s="56"/>
    </row>
    <row r="328" spans="3:4" ht="15.75">
      <c r="C328" s="56"/>
      <c r="D328" s="56"/>
    </row>
    <row r="329" spans="3:4" ht="15.75">
      <c r="C329" s="56"/>
      <c r="D329" s="56"/>
    </row>
    <row r="330" spans="3:4" ht="15.75">
      <c r="C330" s="56"/>
      <c r="D330" s="56"/>
    </row>
    <row r="331" spans="3:4" ht="15.75">
      <c r="C331" s="56"/>
      <c r="D331" s="56"/>
    </row>
    <row r="332" spans="3:4" ht="15.75">
      <c r="C332" s="56"/>
      <c r="D332" s="56"/>
    </row>
    <row r="333" spans="3:4" ht="15.75">
      <c r="C333" s="56"/>
      <c r="D333" s="56"/>
    </row>
    <row r="334" spans="3:4" ht="15.75">
      <c r="C334" s="56"/>
      <c r="D334" s="56"/>
    </row>
    <row r="335" spans="3:4" ht="15.75">
      <c r="C335" s="56"/>
      <c r="D335" s="56"/>
    </row>
    <row r="336" spans="3:4" ht="15.75">
      <c r="C336" s="56"/>
      <c r="D336" s="56"/>
    </row>
    <row r="337" spans="3:4" ht="15.75">
      <c r="C337" s="56"/>
      <c r="D337" s="56"/>
    </row>
    <row r="338" spans="3:4" ht="15.75">
      <c r="C338" s="56"/>
      <c r="D338" s="56"/>
    </row>
    <row r="339" spans="3:4" ht="15.75">
      <c r="C339" s="56"/>
      <c r="D339" s="56"/>
    </row>
    <row r="340" spans="3:4" ht="15.75">
      <c r="C340" s="56"/>
      <c r="D340" s="56"/>
    </row>
    <row r="341" spans="3:4" ht="15.75">
      <c r="C341" s="56"/>
      <c r="D341" s="56"/>
    </row>
    <row r="342" spans="3:4" ht="15.75">
      <c r="C342" s="56"/>
      <c r="D342" s="56"/>
    </row>
    <row r="343" spans="3:4" ht="15.75">
      <c r="C343" s="56"/>
      <c r="D343" s="56"/>
    </row>
    <row r="344" spans="3:4" ht="15.75">
      <c r="C344" s="56"/>
      <c r="D344" s="56"/>
    </row>
    <row r="345" spans="3:4" ht="15.75">
      <c r="C345" s="56"/>
      <c r="D345" s="56"/>
    </row>
    <row r="346" spans="3:4" ht="15.75">
      <c r="C346" s="56"/>
      <c r="D346" s="56"/>
    </row>
    <row r="347" spans="3:4" ht="15.75">
      <c r="C347" s="56"/>
      <c r="D347" s="56"/>
    </row>
    <row r="348" spans="3:4" ht="15.75">
      <c r="C348" s="56"/>
      <c r="D348" s="56"/>
    </row>
    <row r="349" spans="3:4" ht="15.75">
      <c r="C349" s="56"/>
      <c r="D349" s="56"/>
    </row>
    <row r="350" spans="3:4" ht="15.75">
      <c r="C350" s="56"/>
      <c r="D350" s="56"/>
    </row>
    <row r="351" spans="3:4" ht="15.75">
      <c r="C351" s="56"/>
      <c r="D351" s="56"/>
    </row>
    <row r="352" spans="3:4" ht="15.75">
      <c r="C352" s="56"/>
      <c r="D352" s="56"/>
    </row>
    <row r="353" spans="3:4" ht="15.75">
      <c r="C353" s="56"/>
      <c r="D353" s="56"/>
    </row>
    <row r="354" spans="3:4" ht="15.75">
      <c r="C354" s="56"/>
      <c r="D354" s="56"/>
    </row>
    <row r="355" spans="3:4" ht="15.75">
      <c r="C355" s="56"/>
      <c r="D355" s="56"/>
    </row>
    <row r="356" spans="3:4" ht="15.75">
      <c r="C356" s="56"/>
      <c r="D356" s="56"/>
    </row>
    <row r="357" spans="3:4" ht="15.75">
      <c r="C357" s="56"/>
      <c r="D357" s="56"/>
    </row>
    <row r="358" spans="3:4" ht="15.75">
      <c r="C358" s="56"/>
      <c r="D358" s="56"/>
    </row>
    <row r="359" spans="3:4" ht="15.75">
      <c r="C359" s="56"/>
      <c r="D359" s="56"/>
    </row>
    <row r="360" spans="3:4" ht="15.75">
      <c r="C360" s="56"/>
      <c r="D360" s="56"/>
    </row>
    <row r="361" spans="3:4" ht="15.75">
      <c r="C361" s="56"/>
      <c r="D361" s="56"/>
    </row>
    <row r="362" spans="3:4" ht="15.75">
      <c r="C362" s="56"/>
      <c r="D362" s="56"/>
    </row>
    <row r="363" spans="3:4" ht="15.75">
      <c r="C363" s="56"/>
      <c r="D363" s="56"/>
    </row>
    <row r="364" spans="3:4" ht="15.75">
      <c r="C364" s="56"/>
      <c r="D364" s="56"/>
    </row>
    <row r="365" spans="3:4" ht="15.75">
      <c r="C365" s="56"/>
      <c r="D365" s="56"/>
    </row>
    <row r="366" spans="3:4" ht="15.75">
      <c r="C366" s="56"/>
      <c r="D366" s="56"/>
    </row>
    <row r="367" spans="3:4" ht="15.75">
      <c r="C367" s="56"/>
      <c r="D367" s="56"/>
    </row>
    <row r="368" spans="3:4" ht="15.75">
      <c r="C368" s="56"/>
      <c r="D368" s="56"/>
    </row>
    <row r="369" spans="3:4" ht="15.75">
      <c r="C369" s="56"/>
      <c r="D369" s="56"/>
    </row>
    <row r="370" spans="3:4" ht="15.75">
      <c r="C370" s="56"/>
      <c r="D370" s="56"/>
    </row>
    <row r="371" spans="3:4" ht="15.75">
      <c r="C371" s="56"/>
      <c r="D371" s="56"/>
    </row>
    <row r="372" spans="3:4" ht="15.75">
      <c r="C372" s="56"/>
      <c r="D372" s="56"/>
    </row>
    <row r="373" spans="3:4" ht="15.75">
      <c r="C373" s="56"/>
      <c r="D373" s="56"/>
    </row>
    <row r="374" spans="3:4" ht="15.75">
      <c r="C374" s="56"/>
      <c r="D374" s="56"/>
    </row>
    <row r="375" spans="3:4" ht="15.75">
      <c r="C375" s="56"/>
      <c r="D375" s="56"/>
    </row>
    <row r="376" spans="3:4" ht="15.75">
      <c r="C376" s="56"/>
      <c r="D376" s="56"/>
    </row>
    <row r="377" spans="3:4" ht="15.75">
      <c r="C377" s="56"/>
      <c r="D377" s="56"/>
    </row>
    <row r="378" spans="3:4" ht="15.75">
      <c r="C378" s="56"/>
      <c r="D378" s="56"/>
    </row>
    <row r="379" spans="3:4" ht="15.75">
      <c r="C379" s="56"/>
      <c r="D379" s="56"/>
    </row>
    <row r="380" spans="3:4" ht="15.75">
      <c r="C380" s="56"/>
      <c r="D380" s="56"/>
    </row>
    <row r="381" spans="3:4" ht="15.75">
      <c r="C381" s="56"/>
      <c r="D381" s="56"/>
    </row>
    <row r="382" spans="3:4" ht="15.75">
      <c r="C382" s="56"/>
      <c r="D382" s="56"/>
    </row>
    <row r="383" spans="3:4" ht="15.75">
      <c r="C383" s="56"/>
      <c r="D383" s="56"/>
    </row>
    <row r="384" spans="3:4" ht="15.75">
      <c r="C384" s="56"/>
      <c r="D384" s="56"/>
    </row>
    <row r="385" spans="3:4" ht="15.75">
      <c r="C385" s="56"/>
      <c r="D385" s="56"/>
    </row>
    <row r="386" spans="3:4" ht="15.75">
      <c r="C386" s="56"/>
      <c r="D386" s="56"/>
    </row>
    <row r="387" spans="3:4" ht="15.75">
      <c r="C387" s="56"/>
      <c r="D387" s="56"/>
    </row>
    <row r="388" spans="3:4" ht="15.75">
      <c r="C388" s="56"/>
      <c r="D388" s="56"/>
    </row>
    <row r="389" spans="3:4" ht="15.75">
      <c r="C389" s="56"/>
      <c r="D389" s="56"/>
    </row>
    <row r="390" spans="3:4" ht="15.75">
      <c r="C390" s="56"/>
      <c r="D390" s="56"/>
    </row>
    <row r="391" spans="3:4" ht="15.75">
      <c r="C391" s="56"/>
      <c r="D391" s="56"/>
    </row>
    <row r="392" spans="3:4" ht="15.75">
      <c r="C392" s="56"/>
      <c r="D392" s="56"/>
    </row>
    <row r="393" spans="3:4" ht="15.75">
      <c r="C393" s="56"/>
      <c r="D393" s="56"/>
    </row>
    <row r="394" spans="3:4" ht="15.75">
      <c r="C394" s="56"/>
      <c r="D394" s="56"/>
    </row>
    <row r="395" spans="3:4" ht="15.75">
      <c r="C395" s="56"/>
      <c r="D395" s="56"/>
    </row>
    <row r="396" spans="3:4" ht="15.75">
      <c r="C396" s="56"/>
      <c r="D396" s="56"/>
    </row>
    <row r="397" spans="3:4" ht="15.75">
      <c r="C397" s="56"/>
      <c r="D397" s="56"/>
    </row>
    <row r="398" spans="3:4" ht="15.75">
      <c r="C398" s="56"/>
      <c r="D398" s="56"/>
    </row>
    <row r="399" spans="3:4" ht="15.75">
      <c r="C399" s="56"/>
      <c r="D399" s="56"/>
    </row>
    <row r="400" spans="3:4" ht="15.75">
      <c r="C400" s="56"/>
      <c r="D400" s="56"/>
    </row>
    <row r="401" spans="3:4" ht="15.75">
      <c r="C401" s="56"/>
      <c r="D401" s="56"/>
    </row>
    <row r="402" spans="3:4" ht="15.75">
      <c r="C402" s="56"/>
      <c r="D402" s="56"/>
    </row>
    <row r="403" spans="3:4" ht="15.75">
      <c r="C403" s="56"/>
      <c r="D403" s="56"/>
    </row>
    <row r="404" spans="3:4" ht="15.75">
      <c r="C404" s="56"/>
      <c r="D404" s="56"/>
    </row>
    <row r="405" spans="3:4" ht="15.75">
      <c r="C405" s="56"/>
      <c r="D405" s="56"/>
    </row>
    <row r="406" spans="3:4" ht="15.75">
      <c r="C406" s="56"/>
      <c r="D406" s="56"/>
    </row>
    <row r="407" spans="3:4" ht="15.75">
      <c r="C407" s="56"/>
      <c r="D407" s="56"/>
    </row>
    <row r="408" spans="3:4" ht="15.75">
      <c r="C408" s="56"/>
      <c r="D408" s="56"/>
    </row>
    <row r="409" spans="3:4" ht="15.75">
      <c r="C409" s="56"/>
      <c r="D409" s="56"/>
    </row>
    <row r="410" spans="3:4" ht="15.75">
      <c r="C410" s="56"/>
      <c r="D410" s="56"/>
    </row>
    <row r="411" spans="3:4" ht="15.75">
      <c r="C411" s="56"/>
      <c r="D411" s="56"/>
    </row>
    <row r="412" spans="3:4" ht="15.75">
      <c r="C412" s="56"/>
      <c r="D412" s="56"/>
    </row>
    <row r="413" spans="3:4" ht="15.75">
      <c r="C413" s="56"/>
      <c r="D413" s="56"/>
    </row>
    <row r="414" spans="3:4" ht="15.75">
      <c r="C414" s="56"/>
      <c r="D414" s="56"/>
    </row>
    <row r="415" spans="3:4" ht="15.75">
      <c r="C415" s="56"/>
      <c r="D415" s="56"/>
    </row>
    <row r="416" spans="3:4" ht="15.75">
      <c r="C416" s="56"/>
      <c r="D416" s="56"/>
    </row>
    <row r="417" spans="3:4" ht="15.75">
      <c r="C417" s="56"/>
      <c r="D417" s="56"/>
    </row>
    <row r="418" spans="3:4" ht="15.75">
      <c r="C418" s="56"/>
      <c r="D418" s="56"/>
    </row>
    <row r="419" spans="3:4" ht="15.75">
      <c r="C419" s="56"/>
      <c r="D419" s="56"/>
    </row>
    <row r="420" spans="3:4" ht="15.75">
      <c r="C420" s="56"/>
      <c r="D420" s="56"/>
    </row>
    <row r="421" spans="3:4" ht="15.75">
      <c r="C421" s="56"/>
      <c r="D421" s="56"/>
    </row>
    <row r="422" spans="3:4" ht="15.75">
      <c r="C422" s="56"/>
      <c r="D422" s="56"/>
    </row>
    <row r="423" spans="3:4" ht="15.75">
      <c r="C423" s="56"/>
      <c r="D423" s="56"/>
    </row>
    <row r="424" spans="3:4" ht="15.75">
      <c r="C424" s="56"/>
      <c r="D424" s="56"/>
    </row>
    <row r="425" spans="3:4" ht="15.75">
      <c r="C425" s="56"/>
      <c r="D425" s="56"/>
    </row>
    <row r="426" spans="3:4" ht="15.75">
      <c r="C426" s="56"/>
      <c r="D426" s="56"/>
    </row>
    <row r="427" spans="3:4" ht="15.75">
      <c r="C427" s="56"/>
      <c r="D427" s="56"/>
    </row>
    <row r="428" spans="3:4" ht="15.75">
      <c r="C428" s="56"/>
      <c r="D428" s="56"/>
    </row>
    <row r="429" spans="3:4" ht="15.75">
      <c r="C429" s="56"/>
      <c r="D429" s="56"/>
    </row>
    <row r="430" spans="3:4" ht="15.75">
      <c r="C430" s="56"/>
      <c r="D430" s="56"/>
    </row>
    <row r="431" spans="3:4" ht="15.75">
      <c r="C431" s="56"/>
      <c r="D431" s="56"/>
    </row>
    <row r="432" spans="3:4" ht="15.75">
      <c r="C432" s="56"/>
      <c r="D432" s="56"/>
    </row>
    <row r="433" spans="3:4" ht="15.75">
      <c r="C433" s="56"/>
      <c r="D433" s="56"/>
    </row>
    <row r="434" spans="3:4" ht="15.75">
      <c r="C434" s="56"/>
      <c r="D434" s="56"/>
    </row>
    <row r="435" spans="3:4" ht="15.75">
      <c r="C435" s="56"/>
      <c r="D435" s="56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5"/>
  <sheetViews>
    <sheetView workbookViewId="0" topLeftCell="A1">
      <selection activeCell="D19" sqref="D19"/>
    </sheetView>
  </sheetViews>
  <sheetFormatPr defaultColWidth="9.33203125" defaultRowHeight="12.75"/>
  <cols>
    <col min="1" max="1" width="46.66015625" style="86" customWidth="1"/>
    <col min="2" max="2" width="17.83203125" style="86" customWidth="1"/>
    <col min="3" max="3" width="18.16015625" style="86" customWidth="1"/>
    <col min="4" max="4" width="18.33203125" style="86" customWidth="1"/>
    <col min="5" max="16384" width="12" style="86" customWidth="1"/>
  </cols>
  <sheetData>
    <row r="1" spans="1:4" ht="15.75">
      <c r="A1" s="127" t="s">
        <v>44</v>
      </c>
      <c r="B1" s="127"/>
      <c r="C1" s="127"/>
      <c r="D1" s="127"/>
    </row>
    <row r="2" spans="1:4" ht="15.75">
      <c r="A2" s="127" t="s">
        <v>94</v>
      </c>
      <c r="B2" s="127"/>
      <c r="C2" s="127"/>
      <c r="D2" s="127"/>
    </row>
    <row r="3" spans="1:4" ht="15.75">
      <c r="A3" s="128" t="s">
        <v>97</v>
      </c>
      <c r="B3" s="129"/>
      <c r="C3" s="129"/>
      <c r="D3" s="129"/>
    </row>
    <row r="4" spans="1:4" ht="15.75">
      <c r="A4" s="87"/>
      <c r="B4" s="87"/>
      <c r="C4" s="87"/>
      <c r="D4" s="88"/>
    </row>
    <row r="5" spans="1:4" ht="28.5" customHeight="1">
      <c r="A5" s="135" t="s">
        <v>45</v>
      </c>
      <c r="B5" s="130" t="s">
        <v>46</v>
      </c>
      <c r="C5" s="133" t="s">
        <v>47</v>
      </c>
      <c r="D5" s="134"/>
    </row>
    <row r="6" spans="1:4" ht="28.5" customHeight="1">
      <c r="A6" s="136"/>
      <c r="B6" s="131"/>
      <c r="C6" s="130" t="s">
        <v>48</v>
      </c>
      <c r="D6" s="130" t="s">
        <v>49</v>
      </c>
    </row>
    <row r="7" spans="1:4" ht="36" customHeight="1">
      <c r="A7" s="137"/>
      <c r="B7" s="132"/>
      <c r="C7" s="132"/>
      <c r="D7" s="132"/>
    </row>
    <row r="8" spans="1:4" ht="24" customHeight="1">
      <c r="A8" s="89" t="s">
        <v>50</v>
      </c>
      <c r="B8" s="89"/>
      <c r="C8" s="89"/>
      <c r="D8" s="89"/>
    </row>
    <row r="9" spans="1:4" ht="15.75">
      <c r="A9" s="90" t="s">
        <v>51</v>
      </c>
      <c r="B9" s="35">
        <f>'[2]borsod'!$I44</f>
        <v>31472</v>
      </c>
      <c r="C9" s="36">
        <f>B9/$B$11*100</f>
        <v>54.33232628398792</v>
      </c>
      <c r="D9" s="36">
        <f>'[2]borsod'!$I3/'[2]borsod'!$I$5*100</f>
        <v>53.271259850031484</v>
      </c>
    </row>
    <row r="10" spans="1:4" s="92" customFormat="1" ht="15.75">
      <c r="A10" s="91" t="s">
        <v>52</v>
      </c>
      <c r="B10" s="38">
        <f>'[2]borsod'!$I45</f>
        <v>26453</v>
      </c>
      <c r="C10" s="39">
        <f>B10/$B$11*100</f>
        <v>45.66767371601209</v>
      </c>
      <c r="D10" s="39">
        <f>'[2]borsod'!$I4/'[2]borsod'!$I$5*100</f>
        <v>46.728740149968516</v>
      </c>
    </row>
    <row r="11" spans="1:4" s="94" customFormat="1" ht="20.25" customHeight="1">
      <c r="A11" s="93" t="s">
        <v>53</v>
      </c>
      <c r="B11" s="42">
        <f>'[2]borsod'!$I46</f>
        <v>57925</v>
      </c>
      <c r="C11" s="43">
        <f>B11/$B$11*100</f>
        <v>100</v>
      </c>
      <c r="D11" s="43">
        <f>SUM(D9:D10)</f>
        <v>100</v>
      </c>
    </row>
    <row r="12" spans="1:4" s="92" customFormat="1" ht="24" customHeight="1">
      <c r="A12" s="95" t="s">
        <v>54</v>
      </c>
      <c r="B12" s="38"/>
      <c r="C12" s="39"/>
      <c r="D12" s="39"/>
    </row>
    <row r="13" spans="1:4" ht="15.75">
      <c r="A13" s="90" t="s">
        <v>55</v>
      </c>
      <c r="B13" s="35">
        <f>'[2]borsod'!$I48</f>
        <v>20509.737699980513</v>
      </c>
      <c r="C13" s="36">
        <f aca="true" t="shared" si="0" ref="C13:C18">B13/$B$11*100</f>
        <v>35.40740215792924</v>
      </c>
      <c r="D13" s="36">
        <f>'[2]borsod'!$I7/'[2]borsod'!$I$5*100</f>
        <v>35.75394478258381</v>
      </c>
    </row>
    <row r="14" spans="1:4" s="92" customFormat="1" ht="15.75">
      <c r="A14" s="91" t="s">
        <v>56</v>
      </c>
      <c r="B14" s="38">
        <f>'[2]borsod'!$I49</f>
        <v>8601.056375458427</v>
      </c>
      <c r="C14" s="39">
        <f t="shared" si="0"/>
        <v>14.848608330528142</v>
      </c>
      <c r="D14" s="39">
        <f>'[2]borsod'!$I8/'[2]borsod'!$I$5*100</f>
        <v>14.815592146686765</v>
      </c>
    </row>
    <row r="15" spans="1:4" ht="15.75">
      <c r="A15" s="90" t="s">
        <v>57</v>
      </c>
      <c r="B15" s="35">
        <f>'[2]borsod'!$I50</f>
        <v>20326.037772620166</v>
      </c>
      <c r="C15" s="36">
        <f t="shared" si="0"/>
        <v>35.090268058040856</v>
      </c>
      <c r="D15" s="36">
        <f>'[2]borsod'!$I9/'[2]borsod'!$I$5*100</f>
        <v>33.706664631470495</v>
      </c>
    </row>
    <row r="16" spans="1:4" s="92" customFormat="1" ht="15.75">
      <c r="A16" s="91" t="s">
        <v>58</v>
      </c>
      <c r="B16" s="38">
        <f>'[2]borsod'!$I51</f>
        <v>49436.83184805911</v>
      </c>
      <c r="C16" s="39">
        <f t="shared" si="0"/>
        <v>85.34627854649825</v>
      </c>
      <c r="D16" s="39">
        <f>'[2]borsod'!$I10/'[2]borsod'!$I$5*100</f>
        <v>84.27620156074107</v>
      </c>
    </row>
    <row r="17" spans="1:4" ht="15.75">
      <c r="A17" s="90" t="s">
        <v>59</v>
      </c>
      <c r="B17" s="35">
        <f>'[2]borsod'!$I52</f>
        <v>8488.168151940896</v>
      </c>
      <c r="C17" s="36">
        <f t="shared" si="0"/>
        <v>14.653721453501761</v>
      </c>
      <c r="D17" s="36">
        <f>'[2]borsod'!$I11/'[2]borsod'!$I$5*100</f>
        <v>15.723798439258935</v>
      </c>
    </row>
    <row r="18" spans="1:4" s="97" customFormat="1" ht="20.25" customHeight="1">
      <c r="A18" s="96" t="s">
        <v>53</v>
      </c>
      <c r="B18" s="47">
        <f>'[2]borsod'!$I53</f>
        <v>57925.00000000001</v>
      </c>
      <c r="C18" s="48">
        <f t="shared" si="0"/>
        <v>100.00000000000003</v>
      </c>
      <c r="D18" s="48">
        <f>SUM(D16:D17)</f>
        <v>100</v>
      </c>
    </row>
    <row r="19" spans="1:4" ht="24" customHeight="1">
      <c r="A19" s="98" t="s">
        <v>60</v>
      </c>
      <c r="B19" s="35"/>
      <c r="C19" s="36"/>
      <c r="D19" s="36"/>
    </row>
    <row r="20" spans="1:5" s="92" customFormat="1" ht="15.75">
      <c r="A20" s="91" t="s">
        <v>61</v>
      </c>
      <c r="B20" s="38">
        <f>'[2]borsod'!$I55</f>
        <v>2488</v>
      </c>
      <c r="C20" s="39">
        <f aca="true" t="shared" si="1" ref="C20:C26">B20/$B$11*100</f>
        <v>4.295209322399654</v>
      </c>
      <c r="D20" s="39">
        <f>'[2]borsod'!$I14/'[2]borsod'!$I$5*100</f>
        <v>4.7070271507889565</v>
      </c>
      <c r="E20" s="99"/>
    </row>
    <row r="21" spans="1:4" ht="15.75">
      <c r="A21" s="90" t="s">
        <v>62</v>
      </c>
      <c r="B21" s="35">
        <f>'[2]borsod'!$I56</f>
        <v>9063</v>
      </c>
      <c r="C21" s="36">
        <f t="shared" si="1"/>
        <v>15.6460940871817</v>
      </c>
      <c r="D21" s="36">
        <f>'[2]borsod'!$I15/'[2]borsod'!$I$5*100</f>
        <v>15.517734826658526</v>
      </c>
    </row>
    <row r="22" spans="1:4" s="92" customFormat="1" ht="15.75">
      <c r="A22" s="91" t="s">
        <v>63</v>
      </c>
      <c r="B22" s="38">
        <f>'[2]borsod'!$I57</f>
        <v>15808</v>
      </c>
      <c r="C22" s="39">
        <f t="shared" si="1"/>
        <v>27.29046180405697</v>
      </c>
      <c r="D22" s="39">
        <f>'[2]borsod'!$I16/'[2]borsod'!$I$5*100</f>
        <v>26.761557688271548</v>
      </c>
    </row>
    <row r="23" spans="1:4" ht="15.75">
      <c r="A23" s="90" t="s">
        <v>64</v>
      </c>
      <c r="B23" s="35">
        <f>'[2]borsod'!$I58</f>
        <v>14321</v>
      </c>
      <c r="C23" s="36">
        <f t="shared" si="1"/>
        <v>24.723349158394477</v>
      </c>
      <c r="D23" s="36">
        <f>'[2]borsod'!$I17/'[2]borsod'!$I$5*100</f>
        <v>24.893629199977106</v>
      </c>
    </row>
    <row r="24" spans="1:4" s="92" customFormat="1" ht="15.75">
      <c r="A24" s="91" t="s">
        <v>65</v>
      </c>
      <c r="B24" s="38">
        <f>'[2]borsod'!$I59</f>
        <v>12875</v>
      </c>
      <c r="C24" s="39">
        <f t="shared" si="1"/>
        <v>22.227017695295643</v>
      </c>
      <c r="D24" s="39">
        <f>'[2]borsod'!$I18/'[2]borsod'!$I$5*100</f>
        <v>22.44566980214077</v>
      </c>
    </row>
    <row r="25" spans="1:4" ht="15.75">
      <c r="A25" s="90" t="s">
        <v>66</v>
      </c>
      <c r="B25" s="35">
        <f>'[2]borsod'!$I60</f>
        <v>3370</v>
      </c>
      <c r="C25" s="36">
        <f t="shared" si="1"/>
        <v>5.817867932671558</v>
      </c>
      <c r="D25" s="36">
        <f>'[2]borsod'!$I19/'[2]borsod'!$I$5*100</f>
        <v>5.674381332163096</v>
      </c>
    </row>
    <row r="26" spans="1:4" s="97" customFormat="1" ht="22.5" customHeight="1">
      <c r="A26" s="96" t="s">
        <v>53</v>
      </c>
      <c r="B26" s="47">
        <f>'[2]borsod'!$I61</f>
        <v>57925</v>
      </c>
      <c r="C26" s="48">
        <f t="shared" si="1"/>
        <v>100</v>
      </c>
      <c r="D26" s="48">
        <f>SUM(D20:D25)</f>
        <v>100</v>
      </c>
    </row>
    <row r="27" spans="1:4" ht="23.25" customHeight="1">
      <c r="A27" s="98" t="s">
        <v>96</v>
      </c>
      <c r="B27" s="35"/>
      <c r="C27" s="36"/>
      <c r="D27" s="36">
        <f>'[2]borsod'!$I21/'[2]borsod'!$I$5*100</f>
        <v>0</v>
      </c>
    </row>
    <row r="28" spans="1:4" s="92" customFormat="1" ht="15.75">
      <c r="A28" s="91" t="s">
        <v>67</v>
      </c>
      <c r="B28" s="38">
        <f>'[2]borsod'!$I63</f>
        <v>6183</v>
      </c>
      <c r="C28" s="39">
        <f aca="true" t="shared" si="2" ref="C28:C34">B28/$B$11*100</f>
        <v>10.674147604661199</v>
      </c>
      <c r="D28" s="39">
        <f>'[2]borsod'!$I22/'[2]borsod'!$I$5*100</f>
        <v>10.583656102726527</v>
      </c>
    </row>
    <row r="29" spans="1:4" ht="15.75">
      <c r="A29" s="90" t="s">
        <v>68</v>
      </c>
      <c r="B29" s="35">
        <f>'[2]borsod'!$I64</f>
        <v>21439</v>
      </c>
      <c r="C29" s="36">
        <f t="shared" si="2"/>
        <v>37.011652999568405</v>
      </c>
      <c r="D29" s="36">
        <f>'[2]borsod'!$I23/'[2]borsod'!$I$5*100</f>
        <v>36.80143481330255</v>
      </c>
    </row>
    <row r="30" spans="1:4" s="92" customFormat="1" ht="15.75">
      <c r="A30" s="91" t="s">
        <v>69</v>
      </c>
      <c r="B30" s="38">
        <f>'[2]borsod'!$I65</f>
        <v>17263</v>
      </c>
      <c r="C30" s="39">
        <f t="shared" si="2"/>
        <v>29.802330599913677</v>
      </c>
      <c r="D30" s="39">
        <f>'[2]borsod'!$I24/'[2]borsod'!$I$5*100</f>
        <v>30.28562706302112</v>
      </c>
    </row>
    <row r="31" spans="1:4" ht="15.75">
      <c r="A31" s="90" t="s">
        <v>70</v>
      </c>
      <c r="B31" s="35">
        <f>'[2]borsod'!$I66</f>
        <v>7040</v>
      </c>
      <c r="C31" s="36">
        <f t="shared" si="2"/>
        <v>12.153646957272334</v>
      </c>
      <c r="D31" s="36">
        <f>'[2]borsod'!$I25/'[2]borsod'!$I$5*100</f>
        <v>11.778061857243708</v>
      </c>
    </row>
    <row r="32" spans="1:4" s="92" customFormat="1" ht="15.75">
      <c r="A32" s="91" t="s">
        <v>71</v>
      </c>
      <c r="B32" s="38">
        <f>'[2]borsod'!$I67</f>
        <v>3991</v>
      </c>
      <c r="C32" s="39">
        <f t="shared" si="2"/>
        <v>6.88994389296504</v>
      </c>
      <c r="D32" s="39">
        <f>'[2]borsod'!$I26/'[2]borsod'!$I$5*100</f>
        <v>6.950830932437848</v>
      </c>
    </row>
    <row r="33" spans="1:4" ht="15.75">
      <c r="A33" s="90" t="s">
        <v>72</v>
      </c>
      <c r="B33" s="35">
        <f>'[2]borsod'!$I68</f>
        <v>2009</v>
      </c>
      <c r="C33" s="36">
        <f t="shared" si="2"/>
        <v>3.468277945619335</v>
      </c>
      <c r="D33" s="36">
        <f>'[2]borsod'!$I27/'[2]borsod'!$I$5*100</f>
        <v>3.6003892312682453</v>
      </c>
    </row>
    <row r="34" spans="1:4" s="97" customFormat="1" ht="21" customHeight="1">
      <c r="A34" s="96" t="s">
        <v>53</v>
      </c>
      <c r="B34" s="47">
        <f>'[2]borsod'!$I69</f>
        <v>57925</v>
      </c>
      <c r="C34" s="48">
        <f t="shared" si="2"/>
        <v>100</v>
      </c>
      <c r="D34" s="48">
        <f>SUM(D27:D33)</f>
        <v>100</v>
      </c>
    </row>
    <row r="35" spans="1:4" ht="25.5" customHeight="1">
      <c r="A35" s="98" t="s">
        <v>73</v>
      </c>
      <c r="B35" s="35"/>
      <c r="C35" s="36"/>
      <c r="D35" s="36"/>
    </row>
    <row r="36" spans="1:4" s="92" customFormat="1" ht="15.75">
      <c r="A36" s="91" t="s">
        <v>74</v>
      </c>
      <c r="B36" s="38">
        <f>'[2]borsod'!$I71</f>
        <v>837</v>
      </c>
      <c r="C36" s="39">
        <f aca="true" t="shared" si="3" ref="C36:C47">B36/$B$11*100</f>
        <v>1.4449719464825206</v>
      </c>
      <c r="D36" s="39">
        <f>'[2]borsod'!$I30/'[2]borsod'!$I$5*100</f>
        <v>1.5206731411344947</v>
      </c>
    </row>
    <row r="37" spans="1:4" ht="15.75">
      <c r="A37" s="90" t="s">
        <v>75</v>
      </c>
      <c r="B37" s="35">
        <f>'[2]borsod'!$I72</f>
        <v>3274</v>
      </c>
      <c r="C37" s="36">
        <f t="shared" si="3"/>
        <v>5.652136383254208</v>
      </c>
      <c r="D37" s="36">
        <f>'[2]borsod'!$I31/'[2]borsod'!$I$5*100</f>
        <v>6.344088073114422</v>
      </c>
    </row>
    <row r="38" spans="1:4" s="92" customFormat="1" ht="15.75">
      <c r="A38" s="91" t="s">
        <v>76</v>
      </c>
      <c r="B38" s="38">
        <f>'[2]borsod'!$I73</f>
        <v>1973</v>
      </c>
      <c r="C38" s="39">
        <f t="shared" si="3"/>
        <v>3.4061286145878293</v>
      </c>
      <c r="D38" s="39">
        <f>'[2]borsod'!$I32/'[2]borsod'!$I$5*100</f>
        <v>3.585125259964511</v>
      </c>
    </row>
    <row r="39" spans="1:4" ht="15.75">
      <c r="A39" s="90" t="s">
        <v>77</v>
      </c>
      <c r="B39" s="35">
        <f>'[2]borsod'!$I74</f>
        <v>3286</v>
      </c>
      <c r="C39" s="36">
        <f t="shared" si="3"/>
        <v>5.6728528269313765</v>
      </c>
      <c r="D39" s="36">
        <f>'[2]borsod'!$I33/'[2]borsod'!$I$5*100</f>
        <v>6.126576482036214</v>
      </c>
    </row>
    <row r="40" spans="1:4" s="92" customFormat="1" ht="15.75">
      <c r="A40" s="91" t="s">
        <v>78</v>
      </c>
      <c r="B40" s="38">
        <f>'[2]borsod'!$I75</f>
        <v>48555</v>
      </c>
      <c r="C40" s="39">
        <f t="shared" si="3"/>
        <v>83.82391022874407</v>
      </c>
      <c r="D40" s="39">
        <f>'[2]borsod'!$I34/'[2]borsod'!$I$5*100</f>
        <v>82.42353704375036</v>
      </c>
    </row>
    <row r="41" spans="1:4" s="94" customFormat="1" ht="23.25" customHeight="1">
      <c r="A41" s="93" t="s">
        <v>53</v>
      </c>
      <c r="B41" s="42">
        <f>'[2]borsod'!$I76</f>
        <v>57925</v>
      </c>
      <c r="C41" s="43">
        <f t="shared" si="3"/>
        <v>100</v>
      </c>
      <c r="D41" s="43">
        <f>SUM(D36:D40)</f>
        <v>100</v>
      </c>
    </row>
    <row r="42" spans="1:4" ht="15.75">
      <c r="A42" s="100" t="s">
        <v>74</v>
      </c>
      <c r="B42" s="38">
        <f>'[2]borsod'!$I77</f>
        <v>4583</v>
      </c>
      <c r="C42" s="39">
        <f t="shared" si="3"/>
        <v>7.911955114372033</v>
      </c>
      <c r="D42" s="39">
        <f>'[2]borsod'!$I36/'[2]borsod'!$I$5*100</f>
        <v>9.988361221880902</v>
      </c>
    </row>
    <row r="43" spans="1:4" ht="15.75">
      <c r="A43" s="90" t="s">
        <v>79</v>
      </c>
      <c r="B43" s="35">
        <f>'[2]borsod'!$I78</f>
        <v>17353</v>
      </c>
      <c r="C43" s="36">
        <f t="shared" si="3"/>
        <v>29.957703927492446</v>
      </c>
      <c r="D43" s="36">
        <f>'[2]borsod'!$I37/'[2]borsod'!$I$5*100</f>
        <v>33.88792429070233</v>
      </c>
    </row>
    <row r="44" spans="1:4" ht="15.75">
      <c r="A44" s="100" t="s">
        <v>80</v>
      </c>
      <c r="B44" s="38">
        <f>'[2]borsod'!$I79</f>
        <v>12826</v>
      </c>
      <c r="C44" s="39">
        <f t="shared" si="3"/>
        <v>22.142425550280535</v>
      </c>
      <c r="D44" s="39">
        <f>'[2]borsod'!$I38/'[2]borsod'!$I$5*100</f>
        <v>20.417469615157124</v>
      </c>
    </row>
    <row r="45" spans="1:4" ht="15.75">
      <c r="A45" s="90" t="s">
        <v>81</v>
      </c>
      <c r="B45" s="35">
        <f>'[2]borsod'!$I80</f>
        <v>11394</v>
      </c>
      <c r="C45" s="36">
        <f t="shared" si="3"/>
        <v>19.67026327147173</v>
      </c>
      <c r="D45" s="36">
        <f>'[2]borsod'!$I39/'[2]borsod'!$I$5*100</f>
        <v>15.878346148709241</v>
      </c>
    </row>
    <row r="46" spans="1:4" s="92" customFormat="1" ht="15.75">
      <c r="A46" s="91" t="s">
        <v>82</v>
      </c>
      <c r="B46" s="38">
        <f>'[2]borsod'!$I81</f>
        <v>11769</v>
      </c>
      <c r="C46" s="39">
        <f t="shared" si="3"/>
        <v>20.317652136383256</v>
      </c>
      <c r="D46" s="39">
        <f>'[2]borsod'!$I40/'[2]borsod'!$I$5*100</f>
        <v>19.8278987235504</v>
      </c>
    </row>
    <row r="47" spans="1:4" s="94" customFormat="1" ht="22.5" customHeight="1">
      <c r="A47" s="101" t="s">
        <v>53</v>
      </c>
      <c r="B47" s="54">
        <f>'[2]borsod'!$I82</f>
        <v>57925</v>
      </c>
      <c r="C47" s="55">
        <f t="shared" si="3"/>
        <v>100</v>
      </c>
      <c r="D47" s="55">
        <f>SUM(D42:D46)</f>
        <v>100</v>
      </c>
    </row>
    <row r="48" spans="3:4" ht="15.75">
      <c r="C48" s="102"/>
      <c r="D48" s="102"/>
    </row>
    <row r="49" spans="3:4" ht="15.75">
      <c r="C49" s="102"/>
      <c r="D49" s="102"/>
    </row>
    <row r="50" spans="3:4" ht="15.75">
      <c r="C50" s="102"/>
      <c r="D50" s="102"/>
    </row>
    <row r="51" spans="3:4" ht="15.75">
      <c r="C51" s="102"/>
      <c r="D51" s="102"/>
    </row>
    <row r="52" spans="3:4" ht="15.75">
      <c r="C52" s="102"/>
      <c r="D52" s="102"/>
    </row>
    <row r="53" spans="3:4" ht="15.75">
      <c r="C53" s="102"/>
      <c r="D53" s="102"/>
    </row>
    <row r="54" spans="3:4" ht="15.75">
      <c r="C54" s="102"/>
      <c r="D54" s="102"/>
    </row>
    <row r="55" spans="3:4" ht="15.75">
      <c r="C55" s="102"/>
      <c r="D55" s="102"/>
    </row>
    <row r="56" spans="3:4" ht="15.75">
      <c r="C56" s="102"/>
      <c r="D56" s="102"/>
    </row>
    <row r="57" spans="3:4" ht="15.75">
      <c r="C57" s="102"/>
      <c r="D57" s="102"/>
    </row>
    <row r="58" spans="3:4" ht="15.75">
      <c r="C58" s="102"/>
      <c r="D58" s="102"/>
    </row>
    <row r="59" spans="3:4" ht="15.75">
      <c r="C59" s="102"/>
      <c r="D59" s="102"/>
    </row>
    <row r="60" spans="3:4" ht="15.75">
      <c r="C60" s="102"/>
      <c r="D60" s="102"/>
    </row>
    <row r="61" spans="3:4" ht="15.75">
      <c r="C61" s="102"/>
      <c r="D61" s="102"/>
    </row>
    <row r="62" spans="3:4" ht="15.75">
      <c r="C62" s="102"/>
      <c r="D62" s="102"/>
    </row>
    <row r="63" spans="3:4" ht="15.75">
      <c r="C63" s="102"/>
      <c r="D63" s="102"/>
    </row>
    <row r="64" spans="3:4" ht="15.75">
      <c r="C64" s="102"/>
      <c r="D64" s="102"/>
    </row>
    <row r="65" spans="3:4" ht="15.75">
      <c r="C65" s="102"/>
      <c r="D65" s="102"/>
    </row>
    <row r="66" spans="3:4" ht="15.75">
      <c r="C66" s="102"/>
      <c r="D66" s="102"/>
    </row>
    <row r="67" spans="3:4" ht="15.75">
      <c r="C67" s="102"/>
      <c r="D67" s="102"/>
    </row>
    <row r="68" spans="3:4" ht="15.75">
      <c r="C68" s="102"/>
      <c r="D68" s="102"/>
    </row>
    <row r="69" spans="3:4" ht="15.75">
      <c r="C69" s="102"/>
      <c r="D69" s="102"/>
    </row>
    <row r="70" spans="3:4" ht="15.75">
      <c r="C70" s="102"/>
      <c r="D70" s="102"/>
    </row>
    <row r="71" spans="3:4" ht="15.75">
      <c r="C71" s="102"/>
      <c r="D71" s="102"/>
    </row>
    <row r="72" spans="3:4" ht="15.75">
      <c r="C72" s="102"/>
      <c r="D72" s="102"/>
    </row>
    <row r="73" spans="3:4" ht="15.75">
      <c r="C73" s="102"/>
      <c r="D73" s="102"/>
    </row>
    <row r="74" spans="3:4" ht="15.75">
      <c r="C74" s="102"/>
      <c r="D74" s="102"/>
    </row>
    <row r="75" spans="3:4" ht="15.75">
      <c r="C75" s="102"/>
      <c r="D75" s="102"/>
    </row>
    <row r="76" spans="3:4" ht="15.75">
      <c r="C76" s="102"/>
      <c r="D76" s="102"/>
    </row>
    <row r="77" spans="3:4" ht="15.75">
      <c r="C77" s="102"/>
      <c r="D77" s="102"/>
    </row>
    <row r="78" spans="3:4" ht="15.75">
      <c r="C78" s="102"/>
      <c r="D78" s="102"/>
    </row>
    <row r="79" spans="3:4" ht="15.75">
      <c r="C79" s="102"/>
      <c r="D79" s="102"/>
    </row>
    <row r="80" spans="3:4" ht="15.75">
      <c r="C80" s="102"/>
      <c r="D80" s="102"/>
    </row>
    <row r="81" spans="3:4" ht="15.75">
      <c r="C81" s="102"/>
      <c r="D81" s="102"/>
    </row>
    <row r="82" spans="3:4" ht="15.75">
      <c r="C82" s="102"/>
      <c r="D82" s="102"/>
    </row>
    <row r="83" spans="3:4" ht="15.75">
      <c r="C83" s="102"/>
      <c r="D83" s="102"/>
    </row>
    <row r="84" spans="3:4" ht="15.75">
      <c r="C84" s="102"/>
      <c r="D84" s="102"/>
    </row>
    <row r="85" spans="3:4" ht="15.75">
      <c r="C85" s="102"/>
      <c r="D85" s="102"/>
    </row>
    <row r="86" spans="3:4" ht="15.75">
      <c r="C86" s="102"/>
      <c r="D86" s="102"/>
    </row>
    <row r="87" spans="3:4" ht="15.75">
      <c r="C87" s="102"/>
      <c r="D87" s="102"/>
    </row>
    <row r="88" spans="3:4" ht="15.75">
      <c r="C88" s="102"/>
      <c r="D88" s="102"/>
    </row>
    <row r="89" spans="3:4" ht="15.75">
      <c r="C89" s="102"/>
      <c r="D89" s="102"/>
    </row>
    <row r="90" spans="3:4" ht="15.75">
      <c r="C90" s="102"/>
      <c r="D90" s="102"/>
    </row>
    <row r="91" spans="3:4" ht="15.75">
      <c r="C91" s="102"/>
      <c r="D91" s="102"/>
    </row>
    <row r="92" spans="3:4" ht="15.75">
      <c r="C92" s="102"/>
      <c r="D92" s="102"/>
    </row>
    <row r="93" spans="3:4" ht="15.75">
      <c r="C93" s="102"/>
      <c r="D93" s="102"/>
    </row>
    <row r="94" spans="3:4" ht="15.75">
      <c r="C94" s="102"/>
      <c r="D94" s="102"/>
    </row>
    <row r="95" spans="3:4" ht="15.75">
      <c r="C95" s="102"/>
      <c r="D95" s="102"/>
    </row>
    <row r="96" spans="3:4" ht="15.75">
      <c r="C96" s="102"/>
      <c r="D96" s="102"/>
    </row>
    <row r="97" spans="3:4" ht="15.75">
      <c r="C97" s="102"/>
      <c r="D97" s="102"/>
    </row>
    <row r="98" spans="3:4" ht="15.75">
      <c r="C98" s="102"/>
      <c r="D98" s="102"/>
    </row>
    <row r="99" spans="3:4" ht="15.75">
      <c r="C99" s="102"/>
      <c r="D99" s="102"/>
    </row>
    <row r="100" spans="3:4" ht="15.75">
      <c r="C100" s="102"/>
      <c r="D100" s="102"/>
    </row>
    <row r="101" spans="3:4" ht="15.75">
      <c r="C101" s="102"/>
      <c r="D101" s="102"/>
    </row>
    <row r="102" spans="3:4" ht="15.75">
      <c r="C102" s="102"/>
      <c r="D102" s="102"/>
    </row>
    <row r="103" spans="3:4" ht="15.75">
      <c r="C103" s="102"/>
      <c r="D103" s="102"/>
    </row>
    <row r="104" spans="3:4" ht="15.75">
      <c r="C104" s="102"/>
      <c r="D104" s="102"/>
    </row>
    <row r="105" spans="3:4" ht="15.75">
      <c r="C105" s="102"/>
      <c r="D105" s="102"/>
    </row>
    <row r="106" spans="3:4" ht="15.75">
      <c r="C106" s="102"/>
      <c r="D106" s="102"/>
    </row>
    <row r="107" spans="3:4" ht="15.75">
      <c r="C107" s="102"/>
      <c r="D107" s="102"/>
    </row>
    <row r="108" spans="3:4" ht="15.75">
      <c r="C108" s="102"/>
      <c r="D108" s="102"/>
    </row>
    <row r="109" spans="3:4" ht="15.75">
      <c r="C109" s="102"/>
      <c r="D109" s="102"/>
    </row>
    <row r="110" spans="3:4" ht="15.75">
      <c r="C110" s="102"/>
      <c r="D110" s="102"/>
    </row>
    <row r="111" spans="3:4" ht="15.75">
      <c r="C111" s="102"/>
      <c r="D111" s="102"/>
    </row>
    <row r="112" spans="3:4" ht="15.75">
      <c r="C112" s="102"/>
      <c r="D112" s="102"/>
    </row>
    <row r="113" spans="3:4" ht="15.75">
      <c r="C113" s="102"/>
      <c r="D113" s="102"/>
    </row>
    <row r="114" spans="3:4" ht="15.75">
      <c r="C114" s="102"/>
      <c r="D114" s="102"/>
    </row>
    <row r="115" spans="3:4" ht="15.75">
      <c r="C115" s="102"/>
      <c r="D115" s="102"/>
    </row>
    <row r="116" spans="3:4" ht="15.75">
      <c r="C116" s="102"/>
      <c r="D116" s="102"/>
    </row>
    <row r="117" spans="3:4" ht="15.75">
      <c r="C117" s="102"/>
      <c r="D117" s="102"/>
    </row>
    <row r="118" spans="3:4" ht="15.75">
      <c r="C118" s="102"/>
      <c r="D118" s="102"/>
    </row>
    <row r="119" spans="3:4" ht="15.75">
      <c r="C119" s="102"/>
      <c r="D119" s="102"/>
    </row>
    <row r="120" spans="3:4" ht="15.75">
      <c r="C120" s="102"/>
      <c r="D120" s="102"/>
    </row>
    <row r="121" spans="3:4" ht="15.75">
      <c r="C121" s="102"/>
      <c r="D121" s="102"/>
    </row>
    <row r="122" spans="3:4" ht="15.75">
      <c r="C122" s="102"/>
      <c r="D122" s="102"/>
    </row>
    <row r="123" spans="3:4" ht="15.75">
      <c r="C123" s="102"/>
      <c r="D123" s="102"/>
    </row>
    <row r="124" spans="3:4" ht="15.75">
      <c r="C124" s="102"/>
      <c r="D124" s="102"/>
    </row>
    <row r="125" spans="3:4" ht="15.75">
      <c r="C125" s="102"/>
      <c r="D125" s="102"/>
    </row>
    <row r="126" spans="3:4" ht="15.75">
      <c r="C126" s="102"/>
      <c r="D126" s="102"/>
    </row>
    <row r="127" spans="3:4" ht="15.75">
      <c r="C127" s="102"/>
      <c r="D127" s="102"/>
    </row>
    <row r="128" spans="3:4" ht="15.75">
      <c r="C128" s="102"/>
      <c r="D128" s="102"/>
    </row>
    <row r="129" spans="3:4" ht="15.75">
      <c r="C129" s="102"/>
      <c r="D129" s="102"/>
    </row>
    <row r="130" spans="3:4" ht="15.75">
      <c r="C130" s="102"/>
      <c r="D130" s="102"/>
    </row>
    <row r="131" spans="3:4" ht="15.75">
      <c r="C131" s="102"/>
      <c r="D131" s="102"/>
    </row>
    <row r="132" spans="3:4" ht="15.75">
      <c r="C132" s="102"/>
      <c r="D132" s="102"/>
    </row>
    <row r="133" spans="3:4" ht="15.75">
      <c r="C133" s="102"/>
      <c r="D133" s="102"/>
    </row>
    <row r="134" spans="3:4" ht="15.75">
      <c r="C134" s="102"/>
      <c r="D134" s="102"/>
    </row>
    <row r="135" spans="3:4" ht="15.75">
      <c r="C135" s="102"/>
      <c r="D135" s="102"/>
    </row>
    <row r="136" spans="3:4" ht="15.75">
      <c r="C136" s="102"/>
      <c r="D136" s="102"/>
    </row>
    <row r="137" spans="3:4" ht="15.75">
      <c r="C137" s="102"/>
      <c r="D137" s="102"/>
    </row>
    <row r="138" spans="3:4" ht="15.75">
      <c r="C138" s="102"/>
      <c r="D138" s="102"/>
    </row>
    <row r="139" spans="3:4" ht="15.75">
      <c r="C139" s="102"/>
      <c r="D139" s="102"/>
    </row>
    <row r="140" spans="3:4" ht="15.75">
      <c r="C140" s="102"/>
      <c r="D140" s="102"/>
    </row>
    <row r="141" spans="3:4" ht="15.75">
      <c r="C141" s="102"/>
      <c r="D141" s="102"/>
    </row>
    <row r="142" spans="3:4" ht="15.75">
      <c r="C142" s="102"/>
      <c r="D142" s="102"/>
    </row>
    <row r="143" spans="3:4" ht="15.75">
      <c r="C143" s="102"/>
      <c r="D143" s="102"/>
    </row>
    <row r="144" spans="3:4" ht="15.75">
      <c r="C144" s="102"/>
      <c r="D144" s="102"/>
    </row>
    <row r="145" spans="3:4" ht="15.75">
      <c r="C145" s="102"/>
      <c r="D145" s="102"/>
    </row>
    <row r="146" spans="3:4" ht="15.75">
      <c r="C146" s="102"/>
      <c r="D146" s="102"/>
    </row>
    <row r="147" spans="3:4" ht="15.75">
      <c r="C147" s="102"/>
      <c r="D147" s="102"/>
    </row>
    <row r="148" spans="3:4" ht="15.75">
      <c r="C148" s="102"/>
      <c r="D148" s="102"/>
    </row>
    <row r="149" spans="3:4" ht="15.75">
      <c r="C149" s="102"/>
      <c r="D149" s="102"/>
    </row>
    <row r="150" spans="3:4" ht="15.75">
      <c r="C150" s="102"/>
      <c r="D150" s="102"/>
    </row>
    <row r="151" spans="3:4" ht="15.75">
      <c r="C151" s="102"/>
      <c r="D151" s="102"/>
    </row>
    <row r="152" spans="3:4" ht="15.75">
      <c r="C152" s="102"/>
      <c r="D152" s="102"/>
    </row>
    <row r="153" spans="3:4" ht="15.75">
      <c r="C153" s="102"/>
      <c r="D153" s="102"/>
    </row>
    <row r="154" spans="3:4" ht="15.75">
      <c r="C154" s="102"/>
      <c r="D154" s="102"/>
    </row>
    <row r="155" spans="3:4" ht="15.75">
      <c r="C155" s="102"/>
      <c r="D155" s="102"/>
    </row>
    <row r="156" spans="3:4" ht="15.75">
      <c r="C156" s="102"/>
      <c r="D156" s="102"/>
    </row>
    <row r="157" spans="3:4" ht="15.75">
      <c r="C157" s="102"/>
      <c r="D157" s="102"/>
    </row>
    <row r="158" spans="3:4" ht="15.75">
      <c r="C158" s="102"/>
      <c r="D158" s="102"/>
    </row>
    <row r="159" spans="3:4" ht="15.75">
      <c r="C159" s="102"/>
      <c r="D159" s="102"/>
    </row>
    <row r="160" spans="3:4" ht="15.75">
      <c r="C160" s="102"/>
      <c r="D160" s="102"/>
    </row>
    <row r="161" spans="3:4" ht="15.75">
      <c r="C161" s="102"/>
      <c r="D161" s="102"/>
    </row>
    <row r="162" spans="3:4" ht="15.75">
      <c r="C162" s="102"/>
      <c r="D162" s="102"/>
    </row>
    <row r="163" spans="3:4" ht="15.75">
      <c r="C163" s="102"/>
      <c r="D163" s="102"/>
    </row>
    <row r="164" spans="3:4" ht="15.75">
      <c r="C164" s="102"/>
      <c r="D164" s="102"/>
    </row>
    <row r="165" spans="3:4" ht="15.75">
      <c r="C165" s="102"/>
      <c r="D165" s="102"/>
    </row>
    <row r="166" spans="3:4" ht="15.75">
      <c r="C166" s="102"/>
      <c r="D166" s="102"/>
    </row>
    <row r="167" spans="3:4" ht="15.75">
      <c r="C167" s="102"/>
      <c r="D167" s="102"/>
    </row>
    <row r="168" spans="3:4" ht="15.75">
      <c r="C168" s="102"/>
      <c r="D168" s="102"/>
    </row>
    <row r="169" spans="3:4" ht="15.75">
      <c r="C169" s="102"/>
      <c r="D169" s="102"/>
    </row>
    <row r="170" spans="3:4" ht="15.75">
      <c r="C170" s="102"/>
      <c r="D170" s="102"/>
    </row>
    <row r="171" spans="3:4" ht="15.75">
      <c r="C171" s="102"/>
      <c r="D171" s="102"/>
    </row>
    <row r="172" spans="3:4" ht="15.75">
      <c r="C172" s="102"/>
      <c r="D172" s="102"/>
    </row>
    <row r="173" spans="3:4" ht="15.75">
      <c r="C173" s="102"/>
      <c r="D173" s="102"/>
    </row>
    <row r="174" spans="3:4" ht="15.75">
      <c r="C174" s="102"/>
      <c r="D174" s="102"/>
    </row>
    <row r="175" spans="3:4" ht="15.75">
      <c r="C175" s="102"/>
      <c r="D175" s="102"/>
    </row>
    <row r="176" spans="3:4" ht="15.75">
      <c r="C176" s="102"/>
      <c r="D176" s="102"/>
    </row>
    <row r="177" spans="3:4" ht="15.75">
      <c r="C177" s="102"/>
      <c r="D177" s="102"/>
    </row>
    <row r="178" spans="3:4" ht="15.75">
      <c r="C178" s="102"/>
      <c r="D178" s="102"/>
    </row>
    <row r="179" spans="3:4" ht="15.75">
      <c r="C179" s="102"/>
      <c r="D179" s="102"/>
    </row>
    <row r="180" spans="3:4" ht="15.75">
      <c r="C180" s="102"/>
      <c r="D180" s="102"/>
    </row>
    <row r="181" spans="3:4" ht="15.75">
      <c r="C181" s="102"/>
      <c r="D181" s="102"/>
    </row>
    <row r="182" spans="3:4" ht="15.75">
      <c r="C182" s="102"/>
      <c r="D182" s="102"/>
    </row>
    <row r="183" spans="3:4" ht="15.75">
      <c r="C183" s="102"/>
      <c r="D183" s="102"/>
    </row>
    <row r="184" spans="3:4" ht="15.75">
      <c r="C184" s="102"/>
      <c r="D184" s="102"/>
    </row>
    <row r="185" spans="3:4" ht="15.75">
      <c r="C185" s="102"/>
      <c r="D185" s="102"/>
    </row>
    <row r="186" spans="3:4" ht="15.75">
      <c r="C186" s="102"/>
      <c r="D186" s="102"/>
    </row>
    <row r="187" spans="3:4" ht="15.75">
      <c r="C187" s="102"/>
      <c r="D187" s="102"/>
    </row>
    <row r="188" spans="3:4" ht="15.75">
      <c r="C188" s="102"/>
      <c r="D188" s="102"/>
    </row>
    <row r="189" spans="3:4" ht="15.75">
      <c r="C189" s="102"/>
      <c r="D189" s="102"/>
    </row>
    <row r="190" spans="3:4" ht="15.75">
      <c r="C190" s="102"/>
      <c r="D190" s="102"/>
    </row>
    <row r="191" spans="3:4" ht="15.75">
      <c r="C191" s="102"/>
      <c r="D191" s="102"/>
    </row>
    <row r="192" spans="3:4" ht="15.75">
      <c r="C192" s="102"/>
      <c r="D192" s="102"/>
    </row>
    <row r="193" spans="3:4" ht="15.75">
      <c r="C193" s="102"/>
      <c r="D193" s="102"/>
    </row>
    <row r="194" spans="3:4" ht="15.75">
      <c r="C194" s="102"/>
      <c r="D194" s="102"/>
    </row>
    <row r="195" spans="3:4" ht="15.75">
      <c r="C195" s="102"/>
      <c r="D195" s="102"/>
    </row>
    <row r="196" spans="3:4" ht="15.75">
      <c r="C196" s="102"/>
      <c r="D196" s="102"/>
    </row>
    <row r="197" spans="3:4" ht="15.75">
      <c r="C197" s="102"/>
      <c r="D197" s="102"/>
    </row>
    <row r="198" spans="3:4" ht="15.75">
      <c r="C198" s="102"/>
      <c r="D198" s="102"/>
    </row>
    <row r="199" spans="3:4" ht="15.75">
      <c r="C199" s="102"/>
      <c r="D199" s="102"/>
    </row>
    <row r="200" spans="3:4" ht="15.75">
      <c r="C200" s="102"/>
      <c r="D200" s="102"/>
    </row>
    <row r="201" spans="3:4" ht="15.75">
      <c r="C201" s="102"/>
      <c r="D201" s="102"/>
    </row>
    <row r="202" spans="3:4" ht="15.75">
      <c r="C202" s="102"/>
      <c r="D202" s="102"/>
    </row>
    <row r="203" spans="3:4" ht="15.75">
      <c r="C203" s="102"/>
      <c r="D203" s="102"/>
    </row>
    <row r="204" spans="3:4" ht="15.75">
      <c r="C204" s="102"/>
      <c r="D204" s="102"/>
    </row>
    <row r="205" spans="3:4" ht="15.75">
      <c r="C205" s="102"/>
      <c r="D205" s="102"/>
    </row>
    <row r="206" spans="3:4" ht="15.75">
      <c r="C206" s="102"/>
      <c r="D206" s="102"/>
    </row>
    <row r="207" spans="3:4" ht="15.75">
      <c r="C207" s="102"/>
      <c r="D207" s="102"/>
    </row>
    <row r="208" spans="3:4" ht="15.75">
      <c r="C208" s="102"/>
      <c r="D208" s="102"/>
    </row>
    <row r="209" spans="3:4" ht="15.75">
      <c r="C209" s="102"/>
      <c r="D209" s="102"/>
    </row>
    <row r="210" spans="3:4" ht="15.75">
      <c r="C210" s="102"/>
      <c r="D210" s="102"/>
    </row>
    <row r="211" spans="3:4" ht="15.75">
      <c r="C211" s="102"/>
      <c r="D211" s="102"/>
    </row>
    <row r="212" spans="3:4" ht="15.75">
      <c r="C212" s="102"/>
      <c r="D212" s="102"/>
    </row>
    <row r="213" spans="3:4" ht="15.75">
      <c r="C213" s="102"/>
      <c r="D213" s="102"/>
    </row>
    <row r="214" spans="3:4" ht="15.75">
      <c r="C214" s="102"/>
      <c r="D214" s="102"/>
    </row>
    <row r="215" spans="3:4" ht="15.75">
      <c r="C215" s="102"/>
      <c r="D215" s="102"/>
    </row>
    <row r="216" spans="3:4" ht="15.75">
      <c r="C216" s="102"/>
      <c r="D216" s="102"/>
    </row>
    <row r="217" spans="3:4" ht="15.75">
      <c r="C217" s="102"/>
      <c r="D217" s="102"/>
    </row>
    <row r="218" spans="3:4" ht="15.75">
      <c r="C218" s="102"/>
      <c r="D218" s="102"/>
    </row>
    <row r="219" spans="3:4" ht="15.75">
      <c r="C219" s="102"/>
      <c r="D219" s="102"/>
    </row>
    <row r="220" spans="3:4" ht="15.75">
      <c r="C220" s="102"/>
      <c r="D220" s="102"/>
    </row>
    <row r="221" spans="3:4" ht="15.75">
      <c r="C221" s="102"/>
      <c r="D221" s="102"/>
    </row>
    <row r="222" spans="3:4" ht="15.75">
      <c r="C222" s="102"/>
      <c r="D222" s="102"/>
    </row>
    <row r="223" spans="3:4" ht="15.75">
      <c r="C223" s="102"/>
      <c r="D223" s="102"/>
    </row>
    <row r="224" spans="3:4" ht="15.75">
      <c r="C224" s="102"/>
      <c r="D224" s="102"/>
    </row>
    <row r="225" spans="3:4" ht="15.75">
      <c r="C225" s="102"/>
      <c r="D225" s="102"/>
    </row>
    <row r="226" spans="3:4" ht="15.75">
      <c r="C226" s="102"/>
      <c r="D226" s="102"/>
    </row>
    <row r="227" spans="3:4" ht="15.75">
      <c r="C227" s="102"/>
      <c r="D227" s="102"/>
    </row>
    <row r="228" spans="3:4" ht="15.75">
      <c r="C228" s="102"/>
      <c r="D228" s="102"/>
    </row>
    <row r="229" spans="3:4" ht="15.75">
      <c r="C229" s="102"/>
      <c r="D229" s="102"/>
    </row>
    <row r="230" spans="3:4" ht="15.75">
      <c r="C230" s="102"/>
      <c r="D230" s="102"/>
    </row>
    <row r="231" spans="3:4" ht="15.75">
      <c r="C231" s="102"/>
      <c r="D231" s="102"/>
    </row>
    <row r="232" spans="3:4" ht="15.75">
      <c r="C232" s="102"/>
      <c r="D232" s="102"/>
    </row>
    <row r="233" spans="3:4" ht="15.75">
      <c r="C233" s="102"/>
      <c r="D233" s="102"/>
    </row>
    <row r="234" spans="3:4" ht="15.75">
      <c r="C234" s="102"/>
      <c r="D234" s="102"/>
    </row>
    <row r="235" spans="3:4" ht="15.75">
      <c r="C235" s="102"/>
      <c r="D235" s="102"/>
    </row>
    <row r="236" spans="3:4" ht="15.75">
      <c r="C236" s="102"/>
      <c r="D236" s="102"/>
    </row>
    <row r="237" spans="3:4" ht="15.75">
      <c r="C237" s="102"/>
      <c r="D237" s="102"/>
    </row>
    <row r="238" spans="3:4" ht="15.75">
      <c r="C238" s="102"/>
      <c r="D238" s="102"/>
    </row>
    <row r="239" spans="3:4" ht="15.75">
      <c r="C239" s="102"/>
      <c r="D239" s="102"/>
    </row>
    <row r="240" spans="3:4" ht="15.75">
      <c r="C240" s="102"/>
      <c r="D240" s="102"/>
    </row>
    <row r="241" spans="3:4" ht="15.75">
      <c r="C241" s="102"/>
      <c r="D241" s="102"/>
    </row>
    <row r="242" spans="3:4" ht="15.75">
      <c r="C242" s="102"/>
      <c r="D242" s="102"/>
    </row>
    <row r="243" spans="3:4" ht="15.75">
      <c r="C243" s="102"/>
      <c r="D243" s="102"/>
    </row>
    <row r="244" spans="3:4" ht="15.75">
      <c r="C244" s="102"/>
      <c r="D244" s="102"/>
    </row>
    <row r="245" spans="3:4" ht="15.75">
      <c r="C245" s="102"/>
      <c r="D245" s="102"/>
    </row>
    <row r="246" spans="3:4" ht="15.75">
      <c r="C246" s="102"/>
      <c r="D246" s="102"/>
    </row>
    <row r="247" spans="3:4" ht="15.75">
      <c r="C247" s="102"/>
      <c r="D247" s="102"/>
    </row>
    <row r="248" spans="3:4" ht="15.75">
      <c r="C248" s="102"/>
      <c r="D248" s="102"/>
    </row>
    <row r="249" spans="3:4" ht="15.75">
      <c r="C249" s="102"/>
      <c r="D249" s="102"/>
    </row>
    <row r="250" spans="3:4" ht="15.75">
      <c r="C250" s="102"/>
      <c r="D250" s="102"/>
    </row>
    <row r="251" spans="3:4" ht="15.75">
      <c r="C251" s="102"/>
      <c r="D251" s="102"/>
    </row>
    <row r="252" spans="3:4" ht="15.75">
      <c r="C252" s="102"/>
      <c r="D252" s="102"/>
    </row>
    <row r="253" spans="3:4" ht="15.75">
      <c r="C253" s="102"/>
      <c r="D253" s="102"/>
    </row>
    <row r="254" spans="3:4" ht="15.75">
      <c r="C254" s="102"/>
      <c r="D254" s="102"/>
    </row>
    <row r="255" spans="3:4" ht="15.75">
      <c r="C255" s="102"/>
      <c r="D255" s="102"/>
    </row>
    <row r="256" spans="3:4" ht="15.75">
      <c r="C256" s="102"/>
      <c r="D256" s="102"/>
    </row>
    <row r="257" spans="3:4" ht="15.75">
      <c r="C257" s="102"/>
      <c r="D257" s="102"/>
    </row>
    <row r="258" spans="3:4" ht="15.75">
      <c r="C258" s="102"/>
      <c r="D258" s="102"/>
    </row>
    <row r="259" spans="3:4" ht="15.75">
      <c r="C259" s="102"/>
      <c r="D259" s="102"/>
    </row>
    <row r="260" spans="3:4" ht="15.75">
      <c r="C260" s="102"/>
      <c r="D260" s="102"/>
    </row>
    <row r="261" spans="3:4" ht="15.75">
      <c r="C261" s="102"/>
      <c r="D261" s="102"/>
    </row>
    <row r="262" spans="3:4" ht="15.75">
      <c r="C262" s="102"/>
      <c r="D262" s="102"/>
    </row>
    <row r="263" spans="3:4" ht="15.75">
      <c r="C263" s="102"/>
      <c r="D263" s="102"/>
    </row>
    <row r="264" spans="3:4" ht="15.75">
      <c r="C264" s="102"/>
      <c r="D264" s="102"/>
    </row>
    <row r="265" spans="3:4" ht="15.75">
      <c r="C265" s="102"/>
      <c r="D265" s="102"/>
    </row>
    <row r="266" spans="3:4" ht="15.75">
      <c r="C266" s="102"/>
      <c r="D266" s="102"/>
    </row>
    <row r="267" spans="3:4" ht="15.75">
      <c r="C267" s="102"/>
      <c r="D267" s="102"/>
    </row>
    <row r="268" spans="3:4" ht="15.75">
      <c r="C268" s="102"/>
      <c r="D268" s="102"/>
    </row>
    <row r="269" spans="3:4" ht="15.75">
      <c r="C269" s="102"/>
      <c r="D269" s="102"/>
    </row>
    <row r="270" spans="3:4" ht="15.75">
      <c r="C270" s="102"/>
      <c r="D270" s="102"/>
    </row>
    <row r="271" spans="3:4" ht="15.75">
      <c r="C271" s="102"/>
      <c r="D271" s="102"/>
    </row>
    <row r="272" spans="3:4" ht="15.75">
      <c r="C272" s="102"/>
      <c r="D272" s="102"/>
    </row>
    <row r="273" spans="3:4" ht="15.75">
      <c r="C273" s="102"/>
      <c r="D273" s="102"/>
    </row>
    <row r="274" spans="3:4" ht="15.75">
      <c r="C274" s="102"/>
      <c r="D274" s="102"/>
    </row>
    <row r="275" spans="3:4" ht="15.75">
      <c r="C275" s="102"/>
      <c r="D275" s="102"/>
    </row>
    <row r="276" spans="3:4" ht="15.75">
      <c r="C276" s="102"/>
      <c r="D276" s="102"/>
    </row>
    <row r="277" spans="3:4" ht="15.75">
      <c r="C277" s="102"/>
      <c r="D277" s="102"/>
    </row>
    <row r="278" spans="3:4" ht="15.75">
      <c r="C278" s="102"/>
      <c r="D278" s="102"/>
    </row>
    <row r="279" spans="3:4" ht="15.75">
      <c r="C279" s="102"/>
      <c r="D279" s="102"/>
    </row>
    <row r="280" spans="3:4" ht="15.75">
      <c r="C280" s="102"/>
      <c r="D280" s="102"/>
    </row>
    <row r="281" spans="3:4" ht="15.75">
      <c r="C281" s="102"/>
      <c r="D281" s="102"/>
    </row>
    <row r="282" spans="3:4" ht="15.75">
      <c r="C282" s="102"/>
      <c r="D282" s="102"/>
    </row>
    <row r="283" spans="3:4" ht="15.75">
      <c r="C283" s="102"/>
      <c r="D283" s="102"/>
    </row>
    <row r="284" spans="3:4" ht="15.75">
      <c r="C284" s="102"/>
      <c r="D284" s="102"/>
    </row>
    <row r="285" spans="3:4" ht="15.75">
      <c r="C285" s="102"/>
      <c r="D285" s="102"/>
    </row>
    <row r="286" spans="3:4" ht="15.75">
      <c r="C286" s="102"/>
      <c r="D286" s="102"/>
    </row>
    <row r="287" spans="3:4" ht="15.75">
      <c r="C287" s="102"/>
      <c r="D287" s="102"/>
    </row>
    <row r="288" spans="3:4" ht="15.75">
      <c r="C288" s="102"/>
      <c r="D288" s="102"/>
    </row>
    <row r="289" spans="3:4" ht="15.75">
      <c r="C289" s="102"/>
      <c r="D289" s="102"/>
    </row>
    <row r="290" spans="3:4" ht="15.75">
      <c r="C290" s="102"/>
      <c r="D290" s="102"/>
    </row>
    <row r="291" spans="3:4" ht="15.75">
      <c r="C291" s="102"/>
      <c r="D291" s="102"/>
    </row>
    <row r="292" spans="3:4" ht="15.75">
      <c r="C292" s="102"/>
      <c r="D292" s="102"/>
    </row>
    <row r="293" spans="3:4" ht="15.75">
      <c r="C293" s="102"/>
      <c r="D293" s="102"/>
    </row>
    <row r="294" spans="3:4" ht="15.75">
      <c r="C294" s="102"/>
      <c r="D294" s="102"/>
    </row>
    <row r="295" spans="3:4" ht="15.75">
      <c r="C295" s="102"/>
      <c r="D295" s="102"/>
    </row>
    <row r="296" spans="3:4" ht="15.75">
      <c r="C296" s="102"/>
      <c r="D296" s="102"/>
    </row>
    <row r="297" spans="3:4" ht="15.75">
      <c r="C297" s="102"/>
      <c r="D297" s="102"/>
    </row>
    <row r="298" spans="3:4" ht="15.75">
      <c r="C298" s="102"/>
      <c r="D298" s="102"/>
    </row>
    <row r="299" spans="3:4" ht="15.75">
      <c r="C299" s="102"/>
      <c r="D299" s="102"/>
    </row>
    <row r="300" spans="3:4" ht="15.75">
      <c r="C300" s="102"/>
      <c r="D300" s="102"/>
    </row>
    <row r="301" spans="3:4" ht="15.75">
      <c r="C301" s="102"/>
      <c r="D301" s="102"/>
    </row>
    <row r="302" spans="3:4" ht="15.75">
      <c r="C302" s="102"/>
      <c r="D302" s="102"/>
    </row>
    <row r="303" spans="3:4" ht="15.75">
      <c r="C303" s="102"/>
      <c r="D303" s="102"/>
    </row>
    <row r="304" spans="3:4" ht="15.75">
      <c r="C304" s="102"/>
      <c r="D304" s="102"/>
    </row>
    <row r="305" spans="3:4" ht="15.75">
      <c r="C305" s="102"/>
      <c r="D305" s="102"/>
    </row>
    <row r="306" spans="3:4" ht="15.75">
      <c r="C306" s="102"/>
      <c r="D306" s="102"/>
    </row>
    <row r="307" spans="3:4" ht="15.75">
      <c r="C307" s="102"/>
      <c r="D307" s="102"/>
    </row>
    <row r="308" spans="3:4" ht="15.75">
      <c r="C308" s="102"/>
      <c r="D308" s="102"/>
    </row>
    <row r="309" spans="3:4" ht="15.75">
      <c r="C309" s="102"/>
      <c r="D309" s="102"/>
    </row>
    <row r="310" spans="3:4" ht="15.75">
      <c r="C310" s="102"/>
      <c r="D310" s="102"/>
    </row>
    <row r="311" spans="3:4" ht="15.75">
      <c r="C311" s="102"/>
      <c r="D311" s="102"/>
    </row>
    <row r="312" spans="3:4" ht="15.75">
      <c r="C312" s="102"/>
      <c r="D312" s="102"/>
    </row>
    <row r="313" spans="3:4" ht="15.75">
      <c r="C313" s="102"/>
      <c r="D313" s="102"/>
    </row>
    <row r="314" spans="3:4" ht="15.75">
      <c r="C314" s="102"/>
      <c r="D314" s="102"/>
    </row>
    <row r="315" spans="3:4" ht="15.75">
      <c r="C315" s="102"/>
      <c r="D315" s="102"/>
    </row>
    <row r="316" spans="3:4" ht="15.75">
      <c r="C316" s="102"/>
      <c r="D316" s="102"/>
    </row>
    <row r="317" spans="3:4" ht="15.75">
      <c r="C317" s="102"/>
      <c r="D317" s="102"/>
    </row>
    <row r="318" spans="3:4" ht="15.75">
      <c r="C318" s="102"/>
      <c r="D318" s="102"/>
    </row>
    <row r="319" spans="3:4" ht="15.75">
      <c r="C319" s="102"/>
      <c r="D319" s="102"/>
    </row>
    <row r="320" spans="3:4" ht="15.75">
      <c r="C320" s="102"/>
      <c r="D320" s="102"/>
    </row>
    <row r="321" spans="3:4" ht="15.75">
      <c r="C321" s="102"/>
      <c r="D321" s="102"/>
    </row>
    <row r="322" spans="3:4" ht="15.75">
      <c r="C322" s="102"/>
      <c r="D322" s="102"/>
    </row>
    <row r="323" spans="3:4" ht="15.75">
      <c r="C323" s="102"/>
      <c r="D323" s="102"/>
    </row>
    <row r="324" spans="3:4" ht="15.75">
      <c r="C324" s="102"/>
      <c r="D324" s="102"/>
    </row>
    <row r="325" spans="3:4" ht="15.75">
      <c r="C325" s="102"/>
      <c r="D325" s="102"/>
    </row>
    <row r="326" spans="3:4" ht="15.75">
      <c r="C326" s="102"/>
      <c r="D326" s="102"/>
    </row>
    <row r="327" spans="3:4" ht="15.75">
      <c r="C327" s="102"/>
      <c r="D327" s="102"/>
    </row>
    <row r="328" spans="3:4" ht="15.75">
      <c r="C328" s="102"/>
      <c r="D328" s="102"/>
    </row>
    <row r="329" spans="3:4" ht="15.75">
      <c r="C329" s="102"/>
      <c r="D329" s="102"/>
    </row>
    <row r="330" spans="3:4" ht="15.75">
      <c r="C330" s="102"/>
      <c r="D330" s="102"/>
    </row>
    <row r="331" spans="3:4" ht="15.75">
      <c r="C331" s="102"/>
      <c r="D331" s="102"/>
    </row>
    <row r="332" spans="3:4" ht="15.75">
      <c r="C332" s="102"/>
      <c r="D332" s="102"/>
    </row>
    <row r="333" spans="3:4" ht="15.75">
      <c r="C333" s="102"/>
      <c r="D333" s="102"/>
    </row>
    <row r="334" spans="3:4" ht="15.75">
      <c r="C334" s="102"/>
      <c r="D334" s="102"/>
    </row>
    <row r="335" spans="3:4" ht="15.75">
      <c r="C335" s="102"/>
      <c r="D335" s="102"/>
    </row>
    <row r="336" spans="3:4" ht="15.75">
      <c r="C336" s="102"/>
      <c r="D336" s="102"/>
    </row>
    <row r="337" spans="3:4" ht="15.75">
      <c r="C337" s="102"/>
      <c r="D337" s="102"/>
    </row>
    <row r="338" spans="3:4" ht="15.75">
      <c r="C338" s="102"/>
      <c r="D338" s="102"/>
    </row>
    <row r="339" spans="3:4" ht="15.75">
      <c r="C339" s="102"/>
      <c r="D339" s="102"/>
    </row>
    <row r="340" spans="3:4" ht="15.75">
      <c r="C340" s="102"/>
      <c r="D340" s="102"/>
    </row>
    <row r="341" spans="3:4" ht="15.75">
      <c r="C341" s="102"/>
      <c r="D341" s="102"/>
    </row>
    <row r="342" spans="3:4" ht="15.75">
      <c r="C342" s="102"/>
      <c r="D342" s="102"/>
    </row>
    <row r="343" spans="3:4" ht="15.75">
      <c r="C343" s="102"/>
      <c r="D343" s="102"/>
    </row>
    <row r="344" spans="3:4" ht="15.75">
      <c r="C344" s="102"/>
      <c r="D344" s="102"/>
    </row>
    <row r="345" spans="3:4" ht="15.75">
      <c r="C345" s="102"/>
      <c r="D345" s="102"/>
    </row>
    <row r="346" spans="3:4" ht="15.75">
      <c r="C346" s="102"/>
      <c r="D346" s="102"/>
    </row>
    <row r="347" spans="3:4" ht="15.75">
      <c r="C347" s="102"/>
      <c r="D347" s="102"/>
    </row>
    <row r="348" spans="3:4" ht="15.75">
      <c r="C348" s="102"/>
      <c r="D348" s="102"/>
    </row>
    <row r="349" spans="3:4" ht="15.75">
      <c r="C349" s="102"/>
      <c r="D349" s="102"/>
    </row>
    <row r="350" spans="3:4" ht="15.75">
      <c r="C350" s="102"/>
      <c r="D350" s="102"/>
    </row>
    <row r="351" spans="3:4" ht="15.75">
      <c r="C351" s="102"/>
      <c r="D351" s="102"/>
    </row>
    <row r="352" spans="3:4" ht="15.75">
      <c r="C352" s="102"/>
      <c r="D352" s="102"/>
    </row>
    <row r="353" spans="3:4" ht="15.75">
      <c r="C353" s="102"/>
      <c r="D353" s="102"/>
    </row>
    <row r="354" spans="3:4" ht="15.75">
      <c r="C354" s="102"/>
      <c r="D354" s="102"/>
    </row>
    <row r="355" spans="3:4" ht="15.75">
      <c r="C355" s="102"/>
      <c r="D355" s="102"/>
    </row>
    <row r="356" spans="3:4" ht="15.75">
      <c r="C356" s="102"/>
      <c r="D356" s="102"/>
    </row>
    <row r="357" spans="3:4" ht="15.75">
      <c r="C357" s="102"/>
      <c r="D357" s="102"/>
    </row>
    <row r="358" spans="3:4" ht="15.75">
      <c r="C358" s="102"/>
      <c r="D358" s="102"/>
    </row>
    <row r="359" spans="3:4" ht="15.75">
      <c r="C359" s="102"/>
      <c r="D359" s="102"/>
    </row>
    <row r="360" spans="3:4" ht="15.75">
      <c r="C360" s="102"/>
      <c r="D360" s="102"/>
    </row>
    <row r="361" spans="3:4" ht="15.75">
      <c r="C361" s="102"/>
      <c r="D361" s="102"/>
    </row>
    <row r="362" spans="3:4" ht="15.75">
      <c r="C362" s="102"/>
      <c r="D362" s="102"/>
    </row>
    <row r="363" spans="3:4" ht="15.75">
      <c r="C363" s="102"/>
      <c r="D363" s="102"/>
    </row>
    <row r="364" spans="3:4" ht="15.75">
      <c r="C364" s="102"/>
      <c r="D364" s="102"/>
    </row>
    <row r="365" spans="3:4" ht="15.75">
      <c r="C365" s="102"/>
      <c r="D365" s="102"/>
    </row>
    <row r="366" spans="3:4" ht="15.75">
      <c r="C366" s="102"/>
      <c r="D366" s="102"/>
    </row>
    <row r="367" spans="3:4" ht="15.75">
      <c r="C367" s="102"/>
      <c r="D367" s="102"/>
    </row>
    <row r="368" spans="3:4" ht="15.75">
      <c r="C368" s="102"/>
      <c r="D368" s="102"/>
    </row>
    <row r="369" spans="3:4" ht="15.75">
      <c r="C369" s="102"/>
      <c r="D369" s="102"/>
    </row>
    <row r="370" spans="3:4" ht="15.75">
      <c r="C370" s="102"/>
      <c r="D370" s="102"/>
    </row>
    <row r="371" spans="3:4" ht="15.75">
      <c r="C371" s="102"/>
      <c r="D371" s="102"/>
    </row>
    <row r="372" spans="3:4" ht="15.75">
      <c r="C372" s="102"/>
      <c r="D372" s="102"/>
    </row>
    <row r="373" spans="3:4" ht="15.75">
      <c r="C373" s="102"/>
      <c r="D373" s="102"/>
    </row>
    <row r="374" spans="3:4" ht="15.75">
      <c r="C374" s="102"/>
      <c r="D374" s="102"/>
    </row>
    <row r="375" spans="3:4" ht="15.75">
      <c r="C375" s="102"/>
      <c r="D375" s="102"/>
    </row>
    <row r="376" spans="3:4" ht="15.75">
      <c r="C376" s="102"/>
      <c r="D376" s="102"/>
    </row>
    <row r="377" spans="3:4" ht="15.75">
      <c r="C377" s="102"/>
      <c r="D377" s="102"/>
    </row>
    <row r="378" spans="3:4" ht="15.75">
      <c r="C378" s="102"/>
      <c r="D378" s="102"/>
    </row>
    <row r="379" spans="3:4" ht="15.75">
      <c r="C379" s="102"/>
      <c r="D379" s="102"/>
    </row>
    <row r="380" spans="3:4" ht="15.75">
      <c r="C380" s="102"/>
      <c r="D380" s="102"/>
    </row>
    <row r="381" spans="3:4" ht="15.75">
      <c r="C381" s="102"/>
      <c r="D381" s="102"/>
    </row>
    <row r="382" spans="3:4" ht="15.75">
      <c r="C382" s="102"/>
      <c r="D382" s="102"/>
    </row>
    <row r="383" spans="3:4" ht="15.75">
      <c r="C383" s="102"/>
      <c r="D383" s="102"/>
    </row>
    <row r="384" spans="3:4" ht="15.75">
      <c r="C384" s="102"/>
      <c r="D384" s="102"/>
    </row>
    <row r="385" spans="3:4" ht="15.75">
      <c r="C385" s="102"/>
      <c r="D385" s="102"/>
    </row>
    <row r="386" spans="3:4" ht="15.75">
      <c r="C386" s="102"/>
      <c r="D386" s="102"/>
    </row>
    <row r="387" spans="3:4" ht="15.75">
      <c r="C387" s="102"/>
      <c r="D387" s="102"/>
    </row>
    <row r="388" spans="3:4" ht="15.75">
      <c r="C388" s="102"/>
      <c r="D388" s="102"/>
    </row>
    <row r="389" spans="3:4" ht="15.75">
      <c r="C389" s="102"/>
      <c r="D389" s="102"/>
    </row>
    <row r="390" spans="3:4" ht="15.75">
      <c r="C390" s="102"/>
      <c r="D390" s="102"/>
    </row>
    <row r="391" spans="3:4" ht="15.75">
      <c r="C391" s="102"/>
      <c r="D391" s="102"/>
    </row>
    <row r="392" spans="3:4" ht="15.75">
      <c r="C392" s="102"/>
      <c r="D392" s="102"/>
    </row>
    <row r="393" spans="3:4" ht="15.75">
      <c r="C393" s="102"/>
      <c r="D393" s="102"/>
    </row>
    <row r="394" spans="3:4" ht="15.75">
      <c r="C394" s="102"/>
      <c r="D394" s="102"/>
    </row>
    <row r="395" spans="3:4" ht="15.75">
      <c r="C395" s="102"/>
      <c r="D395" s="102"/>
    </row>
    <row r="396" spans="3:4" ht="15.75">
      <c r="C396" s="102"/>
      <c r="D396" s="102"/>
    </row>
    <row r="397" spans="3:4" ht="15.75">
      <c r="C397" s="102"/>
      <c r="D397" s="102"/>
    </row>
    <row r="398" spans="3:4" ht="15.75">
      <c r="C398" s="102"/>
      <c r="D398" s="102"/>
    </row>
    <row r="399" spans="3:4" ht="15.75">
      <c r="C399" s="102"/>
      <c r="D399" s="102"/>
    </row>
    <row r="400" spans="3:4" ht="15.75">
      <c r="C400" s="102"/>
      <c r="D400" s="102"/>
    </row>
    <row r="401" spans="3:4" ht="15.75">
      <c r="C401" s="102"/>
      <c r="D401" s="102"/>
    </row>
    <row r="402" spans="3:4" ht="15.75">
      <c r="C402" s="102"/>
      <c r="D402" s="102"/>
    </row>
    <row r="403" spans="3:4" ht="15.75">
      <c r="C403" s="102"/>
      <c r="D403" s="102"/>
    </row>
    <row r="404" spans="3:4" ht="15.75">
      <c r="C404" s="102"/>
      <c r="D404" s="102"/>
    </row>
    <row r="405" spans="3:4" ht="15.75">
      <c r="C405" s="102"/>
      <c r="D405" s="102"/>
    </row>
    <row r="406" spans="3:4" ht="15.75">
      <c r="C406" s="102"/>
      <c r="D406" s="102"/>
    </row>
    <row r="407" spans="3:4" ht="15.75">
      <c r="C407" s="102"/>
      <c r="D407" s="102"/>
    </row>
    <row r="408" spans="3:4" ht="15.75">
      <c r="C408" s="102"/>
      <c r="D408" s="102"/>
    </row>
    <row r="409" spans="3:4" ht="15.75">
      <c r="C409" s="102"/>
      <c r="D409" s="102"/>
    </row>
    <row r="410" spans="3:4" ht="15.75">
      <c r="C410" s="102"/>
      <c r="D410" s="102"/>
    </row>
    <row r="411" spans="3:4" ht="15.75">
      <c r="C411" s="102"/>
      <c r="D411" s="102"/>
    </row>
    <row r="412" spans="3:4" ht="15.75">
      <c r="C412" s="102"/>
      <c r="D412" s="102"/>
    </row>
    <row r="413" spans="3:4" ht="15.75">
      <c r="C413" s="102"/>
      <c r="D413" s="102"/>
    </row>
    <row r="414" spans="3:4" ht="15.75">
      <c r="C414" s="102"/>
      <c r="D414" s="102"/>
    </row>
    <row r="415" spans="3:4" ht="15.75">
      <c r="C415" s="102"/>
      <c r="D415" s="102"/>
    </row>
    <row r="416" spans="3:4" ht="15.75">
      <c r="C416" s="102"/>
      <c r="D416" s="102"/>
    </row>
    <row r="417" spans="3:4" ht="15.75">
      <c r="C417" s="102"/>
      <c r="D417" s="102"/>
    </row>
    <row r="418" spans="3:4" ht="15.75">
      <c r="C418" s="102"/>
      <c r="D418" s="102"/>
    </row>
    <row r="419" spans="3:4" ht="15.75">
      <c r="C419" s="102"/>
      <c r="D419" s="102"/>
    </row>
    <row r="420" spans="3:4" ht="15.75">
      <c r="C420" s="102"/>
      <c r="D420" s="102"/>
    </row>
    <row r="421" spans="3:4" ht="15.75">
      <c r="C421" s="102"/>
      <c r="D421" s="102"/>
    </row>
    <row r="422" spans="3:4" ht="15.75">
      <c r="C422" s="102"/>
      <c r="D422" s="102"/>
    </row>
    <row r="423" spans="3:4" ht="15.75">
      <c r="C423" s="102"/>
      <c r="D423" s="102"/>
    </row>
    <row r="424" spans="3:4" ht="15.75">
      <c r="C424" s="102"/>
      <c r="D424" s="102"/>
    </row>
    <row r="425" spans="3:4" ht="15.75">
      <c r="C425" s="102"/>
      <c r="D425" s="102"/>
    </row>
    <row r="426" spans="3:4" ht="15.75">
      <c r="C426" s="102"/>
      <c r="D426" s="102"/>
    </row>
    <row r="427" spans="3:4" ht="15.75">
      <c r="C427" s="102"/>
      <c r="D427" s="102"/>
    </row>
    <row r="428" spans="3:4" ht="15.75">
      <c r="C428" s="102"/>
      <c r="D428" s="102"/>
    </row>
    <row r="429" spans="3:4" ht="15.75">
      <c r="C429" s="102"/>
      <c r="D429" s="102"/>
    </row>
    <row r="430" spans="3:4" ht="15.75">
      <c r="C430" s="102"/>
      <c r="D430" s="102"/>
    </row>
    <row r="431" spans="3:4" ht="15.75">
      <c r="C431" s="102"/>
      <c r="D431" s="102"/>
    </row>
    <row r="432" spans="3:4" ht="15.75">
      <c r="C432" s="102"/>
      <c r="D432" s="102"/>
    </row>
    <row r="433" spans="3:4" ht="15.75">
      <c r="C433" s="102"/>
      <c r="D433" s="102"/>
    </row>
    <row r="434" spans="3:4" ht="15.75">
      <c r="C434" s="102"/>
      <c r="D434" s="102"/>
    </row>
    <row r="435" spans="3:4" ht="15.75">
      <c r="C435" s="102"/>
      <c r="D435" s="102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3" bottom="0.39" header="0.24" footer="0.23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35"/>
  <sheetViews>
    <sheetView workbookViewId="0" topLeftCell="A1">
      <pane xSplit="4" topLeftCell="E1" activePane="topRight" state="frozen"/>
      <selection pane="topLeft" activeCell="A4" sqref="A4"/>
      <selection pane="topRight" activeCell="A1" sqref="A1:D1"/>
    </sheetView>
  </sheetViews>
  <sheetFormatPr defaultColWidth="9.33203125" defaultRowHeight="12.75"/>
  <cols>
    <col min="1" max="1" width="46.66015625" style="86" customWidth="1"/>
    <col min="2" max="2" width="17.83203125" style="86" customWidth="1"/>
    <col min="3" max="3" width="18.16015625" style="86" customWidth="1"/>
    <col min="4" max="4" width="18.33203125" style="86" customWidth="1"/>
    <col min="5" max="16384" width="12" style="86" customWidth="1"/>
  </cols>
  <sheetData>
    <row r="1" spans="1:4" ht="15.75">
      <c r="A1" s="127" t="s">
        <v>44</v>
      </c>
      <c r="B1" s="127"/>
      <c r="C1" s="127"/>
      <c r="D1" s="127"/>
    </row>
    <row r="2" spans="1:4" ht="15.75">
      <c r="A2" s="127" t="s">
        <v>93</v>
      </c>
      <c r="B2" s="127"/>
      <c r="C2" s="127"/>
      <c r="D2" s="127"/>
    </row>
    <row r="3" spans="1:4" ht="15.75">
      <c r="A3" s="128" t="s">
        <v>97</v>
      </c>
      <c r="B3" s="129"/>
      <c r="C3" s="129"/>
      <c r="D3" s="129"/>
    </row>
    <row r="4" spans="1:4" ht="6.75" customHeight="1">
      <c r="A4" s="87"/>
      <c r="B4" s="87"/>
      <c r="C4" s="87"/>
      <c r="D4" s="88"/>
    </row>
    <row r="5" spans="1:4" ht="28.5" customHeight="1">
      <c r="A5" s="135" t="s">
        <v>45</v>
      </c>
      <c r="B5" s="130" t="s">
        <v>46</v>
      </c>
      <c r="C5" s="133" t="s">
        <v>47</v>
      </c>
      <c r="D5" s="134"/>
    </row>
    <row r="6" spans="1:4" ht="28.5" customHeight="1">
      <c r="A6" s="136"/>
      <c r="B6" s="131"/>
      <c r="C6" s="130" t="s">
        <v>48</v>
      </c>
      <c r="D6" s="130" t="s">
        <v>49</v>
      </c>
    </row>
    <row r="7" spans="1:4" ht="27" customHeight="1">
      <c r="A7" s="137"/>
      <c r="B7" s="132"/>
      <c r="C7" s="132"/>
      <c r="D7" s="132"/>
    </row>
    <row r="8" spans="1:4" ht="24" customHeight="1">
      <c r="A8" s="89" t="s">
        <v>50</v>
      </c>
      <c r="B8" s="89"/>
      <c r="C8" s="89"/>
      <c r="D8" s="89"/>
    </row>
    <row r="9" spans="1:4" ht="15.75">
      <c r="A9" s="90" t="s">
        <v>51</v>
      </c>
      <c r="B9" s="35">
        <f>'[2]heves'!$I44</f>
        <v>7957</v>
      </c>
      <c r="C9" s="36">
        <f>B9/$B$11*100</f>
        <v>51.03585401834392</v>
      </c>
      <c r="D9" s="36">
        <f>'[2]heves'!$I3/'[2]heves'!$I$5*100</f>
        <v>49.09859936208571</v>
      </c>
    </row>
    <row r="10" spans="1:4" s="92" customFormat="1" ht="15.75">
      <c r="A10" s="91" t="s">
        <v>52</v>
      </c>
      <c r="B10" s="38">
        <f>'[2]heves'!$I45</f>
        <v>7634</v>
      </c>
      <c r="C10" s="39">
        <f>B10/$B$11*100</f>
        <v>48.96414598165608</v>
      </c>
      <c r="D10" s="39">
        <f>'[2]heves'!$I4/'[2]heves'!$I$5*100</f>
        <v>50.90140063791429</v>
      </c>
    </row>
    <row r="11" spans="1:4" s="94" customFormat="1" ht="20.25" customHeight="1">
      <c r="A11" s="93" t="s">
        <v>53</v>
      </c>
      <c r="B11" s="42">
        <f>'[2]heves'!$I46</f>
        <v>15591</v>
      </c>
      <c r="C11" s="43">
        <f>B11/$B$11*100</f>
        <v>100</v>
      </c>
      <c r="D11" s="43">
        <f>SUM(D9:D10)</f>
        <v>100</v>
      </c>
    </row>
    <row r="12" spans="1:4" s="92" customFormat="1" ht="24" customHeight="1">
      <c r="A12" s="95" t="s">
        <v>54</v>
      </c>
      <c r="B12" s="38"/>
      <c r="C12" s="39"/>
      <c r="D12" s="39"/>
    </row>
    <row r="13" spans="1:4" ht="15.75">
      <c r="A13" s="90" t="s">
        <v>55</v>
      </c>
      <c r="B13" s="35">
        <f>'[2]heves'!$I48</f>
        <v>5072.288767896754</v>
      </c>
      <c r="C13" s="36">
        <f aca="true" t="shared" si="0" ref="C13:C18">B13/$B$11*100</f>
        <v>32.53344088189824</v>
      </c>
      <c r="D13" s="36">
        <f>'[2]heves'!$I7/'[2]heves'!$I$5*100</f>
        <v>32.67230619886285</v>
      </c>
    </row>
    <row r="14" spans="1:4" s="92" customFormat="1" ht="15.75">
      <c r="A14" s="91" t="s">
        <v>56</v>
      </c>
      <c r="B14" s="38">
        <f>'[2]heves'!$I49</f>
        <v>3923.6878402903812</v>
      </c>
      <c r="C14" s="39">
        <f t="shared" si="0"/>
        <v>25.16636418632789</v>
      </c>
      <c r="D14" s="39">
        <f>'[2]heves'!$I8/'[2]heves'!$I$5*100</f>
        <v>24.28928026625988</v>
      </c>
    </row>
    <row r="15" spans="1:4" ht="15.75">
      <c r="A15" s="90" t="s">
        <v>57</v>
      </c>
      <c r="B15" s="35">
        <f>'[2]heves'!$I50</f>
        <v>4085.0788465416413</v>
      </c>
      <c r="C15" s="36">
        <f t="shared" si="0"/>
        <v>26.201519123479194</v>
      </c>
      <c r="D15" s="36">
        <f>'[2]heves'!$I9/'[2]heves'!$I$5*100</f>
        <v>24.788517542643184</v>
      </c>
    </row>
    <row r="16" spans="1:4" s="92" customFormat="1" ht="15.75">
      <c r="A16" s="91" t="s">
        <v>58</v>
      </c>
      <c r="B16" s="38">
        <f>'[2]heves'!$I51</f>
        <v>13081.055454728776</v>
      </c>
      <c r="C16" s="39">
        <f t="shared" si="0"/>
        <v>83.90132419170531</v>
      </c>
      <c r="D16" s="39">
        <f>'[2]heves'!$I10/'[2]heves'!$I$5*100</f>
        <v>81.75010400776591</v>
      </c>
    </row>
    <row r="17" spans="1:4" ht="15.75">
      <c r="A17" s="90" t="s">
        <v>59</v>
      </c>
      <c r="B17" s="35">
        <f>'[2]heves'!$I52</f>
        <v>2509.944545271224</v>
      </c>
      <c r="C17" s="36">
        <f t="shared" si="0"/>
        <v>16.098675808294683</v>
      </c>
      <c r="D17" s="36">
        <f>'[2]heves'!$I11/'[2]heves'!$I$5*100</f>
        <v>18.249895992234087</v>
      </c>
    </row>
    <row r="18" spans="1:4" s="97" customFormat="1" ht="20.25" customHeight="1">
      <c r="A18" s="96" t="s">
        <v>53</v>
      </c>
      <c r="B18" s="47">
        <f>'[2]heves'!$I53</f>
        <v>15591</v>
      </c>
      <c r="C18" s="48">
        <f t="shared" si="0"/>
        <v>100</v>
      </c>
      <c r="D18" s="48">
        <f>SUM(D16:D17)</f>
        <v>100</v>
      </c>
    </row>
    <row r="19" spans="1:4" ht="24" customHeight="1">
      <c r="A19" s="98" t="s">
        <v>60</v>
      </c>
      <c r="B19" s="35"/>
      <c r="C19" s="36"/>
      <c r="D19" s="36"/>
    </row>
    <row r="20" spans="1:5" s="92" customFormat="1" ht="15.75">
      <c r="A20" s="91" t="s">
        <v>61</v>
      </c>
      <c r="B20" s="38">
        <f>'[2]heves'!$I55</f>
        <v>540</v>
      </c>
      <c r="C20" s="39">
        <f aca="true" t="shared" si="1" ref="C20:C26">B20/$B$11*100</f>
        <v>3.4635366557629403</v>
      </c>
      <c r="D20" s="39">
        <f>'[2]heves'!$I14/'[2]heves'!$I$5*100</f>
        <v>3.8621550409097214</v>
      </c>
      <c r="E20" s="99"/>
    </row>
    <row r="21" spans="1:4" ht="15.75">
      <c r="A21" s="90" t="s">
        <v>62</v>
      </c>
      <c r="B21" s="35">
        <f>'[2]heves'!$I56</f>
        <v>2323</v>
      </c>
      <c r="C21" s="36">
        <f t="shared" si="1"/>
        <v>14.899621576550572</v>
      </c>
      <c r="D21" s="36">
        <f>'[2]heves'!$I15/'[2]heves'!$I$5*100</f>
        <v>15.205935376508112</v>
      </c>
    </row>
    <row r="22" spans="1:4" s="92" customFormat="1" ht="15.75">
      <c r="A22" s="91" t="s">
        <v>63</v>
      </c>
      <c r="B22" s="38">
        <f>'[2]heves'!$I57</f>
        <v>4638</v>
      </c>
      <c r="C22" s="39">
        <f t="shared" si="1"/>
        <v>29.7479314989417</v>
      </c>
      <c r="D22" s="39">
        <f>'[2]heves'!$I16/'[2]heves'!$I$5*100</f>
        <v>28.70614339203994</v>
      </c>
    </row>
    <row r="23" spans="1:4" ht="15.75">
      <c r="A23" s="90" t="s">
        <v>64</v>
      </c>
      <c r="B23" s="35">
        <f>'[2]heves'!$I58</f>
        <v>3640</v>
      </c>
      <c r="C23" s="36">
        <f t="shared" si="1"/>
        <v>23.346802642550188</v>
      </c>
      <c r="D23" s="36">
        <f>'[2]heves'!$I17/'[2]heves'!$I$5*100</f>
        <v>22.86090694771876</v>
      </c>
    </row>
    <row r="24" spans="1:4" s="92" customFormat="1" ht="15.75">
      <c r="A24" s="91" t="s">
        <v>65</v>
      </c>
      <c r="B24" s="38">
        <f>'[2]heves'!$I59</f>
        <v>3360</v>
      </c>
      <c r="C24" s="39">
        <f t="shared" si="1"/>
        <v>21.550894746969405</v>
      </c>
      <c r="D24" s="39">
        <f>'[2]heves'!$I18/'[2]heves'!$I$5*100</f>
        <v>22.645957564831505</v>
      </c>
    </row>
    <row r="25" spans="1:4" ht="15.75">
      <c r="A25" s="90" t="s">
        <v>66</v>
      </c>
      <c r="B25" s="35">
        <f>'[2]heves'!$I60</f>
        <v>1090</v>
      </c>
      <c r="C25" s="36">
        <f t="shared" si="1"/>
        <v>6.991212879225193</v>
      </c>
      <c r="D25" s="36">
        <f>'[2]heves'!$I19/'[2]heves'!$I$5*100</f>
        <v>6.718901677991957</v>
      </c>
    </row>
    <row r="26" spans="1:4" s="97" customFormat="1" ht="22.5" customHeight="1">
      <c r="A26" s="96" t="s">
        <v>53</v>
      </c>
      <c r="B26" s="47">
        <f>'[2]heves'!$I61</f>
        <v>15591</v>
      </c>
      <c r="C26" s="48">
        <f t="shared" si="1"/>
        <v>100</v>
      </c>
      <c r="D26" s="48">
        <f>SUM(D20:D25)</f>
        <v>100</v>
      </c>
    </row>
    <row r="27" spans="1:4" ht="23.25" customHeight="1">
      <c r="A27" s="98" t="s">
        <v>96</v>
      </c>
      <c r="B27" s="35"/>
      <c r="C27" s="36"/>
      <c r="D27" s="36">
        <f>'[2]heves'!$I21/'[2]heves'!$I$5*100</f>
        <v>0</v>
      </c>
    </row>
    <row r="28" spans="1:4" s="92" customFormat="1" ht="15.75">
      <c r="A28" s="91" t="s">
        <v>67</v>
      </c>
      <c r="B28" s="38">
        <f>'[2]heves'!$I63</f>
        <v>1553</v>
      </c>
      <c r="C28" s="39">
        <f aca="true" t="shared" si="2" ref="C28:C34">B28/$B$11*100</f>
        <v>9.960874863703419</v>
      </c>
      <c r="D28" s="39">
        <f>'[2]heves'!$I22/'[2]heves'!$I$5*100</f>
        <v>9.839134655387602</v>
      </c>
    </row>
    <row r="29" spans="1:4" ht="15.75">
      <c r="A29" s="90" t="s">
        <v>68</v>
      </c>
      <c r="B29" s="35">
        <f>'[2]heves'!$I64</f>
        <v>5443</v>
      </c>
      <c r="C29" s="36">
        <f t="shared" si="2"/>
        <v>34.91116669873645</v>
      </c>
      <c r="D29" s="36">
        <f>'[2]heves'!$I23/'[2]heves'!$I$5*100</f>
        <v>34.76632921924837</v>
      </c>
    </row>
    <row r="30" spans="1:4" s="92" customFormat="1" ht="15.75">
      <c r="A30" s="91" t="s">
        <v>69</v>
      </c>
      <c r="B30" s="38">
        <f>'[2]heves'!$I65</f>
        <v>4510</v>
      </c>
      <c r="C30" s="39">
        <f t="shared" si="2"/>
        <v>28.926945032390485</v>
      </c>
      <c r="D30" s="39">
        <f>'[2]heves'!$I24/'[2]heves'!$I$5*100</f>
        <v>28.900291221744556</v>
      </c>
    </row>
    <row r="31" spans="1:4" ht="15.75">
      <c r="A31" s="90" t="s">
        <v>70</v>
      </c>
      <c r="B31" s="35">
        <f>'[2]heves'!$I66</f>
        <v>2174</v>
      </c>
      <c r="C31" s="36">
        <f t="shared" si="2"/>
        <v>13.943942017830798</v>
      </c>
      <c r="D31" s="36">
        <f>'[2]heves'!$I25/'[2]heves'!$I$5*100</f>
        <v>14.110386908889197</v>
      </c>
    </row>
    <row r="32" spans="1:4" s="92" customFormat="1" ht="15.75">
      <c r="A32" s="91" t="s">
        <v>71</v>
      </c>
      <c r="B32" s="38">
        <f>'[2]heves'!$I67</f>
        <v>1109</v>
      </c>
      <c r="C32" s="39">
        <f t="shared" si="2"/>
        <v>7.11307805785389</v>
      </c>
      <c r="D32" s="39">
        <f>'[2]heves'!$I26/'[2]heves'!$I$5*100</f>
        <v>7.1071973374011925</v>
      </c>
    </row>
    <row r="33" spans="1:4" ht="15.75">
      <c r="A33" s="90" t="s">
        <v>72</v>
      </c>
      <c r="B33" s="35">
        <f>'[2]heves'!$I68</f>
        <v>802</v>
      </c>
      <c r="C33" s="36">
        <f t="shared" si="2"/>
        <v>5.143993329484959</v>
      </c>
      <c r="D33" s="36">
        <f>'[2]heves'!$I27/'[2]heves'!$I$5*100</f>
        <v>5.276660657329081</v>
      </c>
    </row>
    <row r="34" spans="1:4" s="97" customFormat="1" ht="21" customHeight="1">
      <c r="A34" s="96" t="s">
        <v>53</v>
      </c>
      <c r="B34" s="47">
        <f>'[2]heves'!$I69</f>
        <v>15591</v>
      </c>
      <c r="C34" s="48">
        <f t="shared" si="2"/>
        <v>100</v>
      </c>
      <c r="D34" s="48">
        <f>SUM(D27:D33)</f>
        <v>99.99999999999999</v>
      </c>
    </row>
    <row r="35" spans="1:4" ht="25.5" customHeight="1">
      <c r="A35" s="98" t="s">
        <v>73</v>
      </c>
      <c r="B35" s="35"/>
      <c r="C35" s="36"/>
      <c r="D35" s="36"/>
    </row>
    <row r="36" spans="1:4" s="92" customFormat="1" ht="15.75">
      <c r="A36" s="91" t="s">
        <v>74</v>
      </c>
      <c r="B36" s="38">
        <f>'[2]heves'!$I71</f>
        <v>305</v>
      </c>
      <c r="C36" s="39">
        <f aca="true" t="shared" si="3" ref="C36:C47">B36/$B$11*100</f>
        <v>1.956256814829068</v>
      </c>
      <c r="D36" s="39">
        <f>'[2]heves'!$I30/'[2]heves'!$I$5*100</f>
        <v>2.2604354458466234</v>
      </c>
    </row>
    <row r="37" spans="1:4" ht="15.75">
      <c r="A37" s="90" t="s">
        <v>75</v>
      </c>
      <c r="B37" s="35">
        <f>'[2]heves'!$I72</f>
        <v>1084</v>
      </c>
      <c r="C37" s="36">
        <f t="shared" si="3"/>
        <v>6.952729138605605</v>
      </c>
      <c r="D37" s="36">
        <f>'[2]heves'!$I31/'[2]heves'!$I$5*100</f>
        <v>7.197337401192623</v>
      </c>
    </row>
    <row r="38" spans="1:4" s="92" customFormat="1" ht="15.75">
      <c r="A38" s="91" t="s">
        <v>76</v>
      </c>
      <c r="B38" s="38">
        <f>'[2]heves'!$I73</f>
        <v>646</v>
      </c>
      <c r="C38" s="39">
        <f t="shared" si="3"/>
        <v>4.143416073375666</v>
      </c>
      <c r="D38" s="39">
        <f>'[2]heves'!$I32/'[2]heves'!$I$5*100</f>
        <v>4.777423380945777</v>
      </c>
    </row>
    <row r="39" spans="1:4" ht="15.75">
      <c r="A39" s="90" t="s">
        <v>77</v>
      </c>
      <c r="B39" s="35">
        <f>'[2]heves'!$I74</f>
        <v>995</v>
      </c>
      <c r="C39" s="36">
        <f t="shared" si="3"/>
        <v>6.381886986081714</v>
      </c>
      <c r="D39" s="36">
        <f>'[2]heves'!$I33/'[2]heves'!$I$5*100</f>
        <v>6.711967826931077</v>
      </c>
    </row>
    <row r="40" spans="1:4" s="92" customFormat="1" ht="15.75">
      <c r="A40" s="91" t="s">
        <v>78</v>
      </c>
      <c r="B40" s="38">
        <f>'[2]heves'!$I75</f>
        <v>12561</v>
      </c>
      <c r="C40" s="39">
        <f t="shared" si="3"/>
        <v>80.56571098710795</v>
      </c>
      <c r="D40" s="39">
        <f>'[2]heves'!$I34/'[2]heves'!$I$5*100</f>
        <v>79.0528359450839</v>
      </c>
    </row>
    <row r="41" spans="1:4" s="94" customFormat="1" ht="23.25" customHeight="1">
      <c r="A41" s="93" t="s">
        <v>53</v>
      </c>
      <c r="B41" s="42">
        <f>'[2]heves'!$I76</f>
        <v>15591</v>
      </c>
      <c r="C41" s="43">
        <f t="shared" si="3"/>
        <v>100</v>
      </c>
      <c r="D41" s="43">
        <f>SUM(D36:D40)</f>
        <v>100</v>
      </c>
    </row>
    <row r="42" spans="1:4" ht="15.75">
      <c r="A42" s="100" t="s">
        <v>74</v>
      </c>
      <c r="B42" s="38">
        <f>'[2]heves'!$I77</f>
        <v>1667</v>
      </c>
      <c r="C42" s="39">
        <f t="shared" si="3"/>
        <v>10.692065935475595</v>
      </c>
      <c r="D42" s="39">
        <f>'[2]heves'!$I36/'[2]heves'!$I$5*100</f>
        <v>13.077243100818196</v>
      </c>
    </row>
    <row r="43" spans="1:4" ht="15.75">
      <c r="A43" s="90" t="s">
        <v>79</v>
      </c>
      <c r="B43" s="35">
        <f>'[2]heves'!$I78</f>
        <v>5779</v>
      </c>
      <c r="C43" s="36">
        <f t="shared" si="3"/>
        <v>37.066256173433395</v>
      </c>
      <c r="D43" s="36">
        <f>'[2]heves'!$I37/'[2]heves'!$I$5*100</f>
        <v>38.56607960061018</v>
      </c>
    </row>
    <row r="44" spans="1:4" ht="15.75">
      <c r="A44" s="100" t="s">
        <v>80</v>
      </c>
      <c r="B44" s="38">
        <f>'[2]heves'!$I79</f>
        <v>3712</v>
      </c>
      <c r="C44" s="39">
        <f t="shared" si="3"/>
        <v>23.80860752998525</v>
      </c>
      <c r="D44" s="39">
        <f>'[2]heves'!$I38/'[2]heves'!$I$5*100</f>
        <v>23.17293024545833</v>
      </c>
    </row>
    <row r="45" spans="1:4" ht="15.75">
      <c r="A45" s="90" t="s">
        <v>81</v>
      </c>
      <c r="B45" s="35">
        <f>'[2]heves'!$I80</f>
        <v>2650</v>
      </c>
      <c r="C45" s="36">
        <f t="shared" si="3"/>
        <v>16.99698544031813</v>
      </c>
      <c r="D45" s="36">
        <f>'[2]heves'!$I39/'[2]heves'!$I$5*100</f>
        <v>14.672028844820414</v>
      </c>
    </row>
    <row r="46" spans="1:4" s="92" customFormat="1" ht="15.75">
      <c r="A46" s="91" t="s">
        <v>82</v>
      </c>
      <c r="B46" s="38">
        <f>'[2]heves'!$I81</f>
        <v>1783</v>
      </c>
      <c r="C46" s="39">
        <f t="shared" si="3"/>
        <v>11.436084920787634</v>
      </c>
      <c r="D46" s="39">
        <f>'[2]heves'!$I40/'[2]heves'!$I$5*100</f>
        <v>10.511718208292887</v>
      </c>
    </row>
    <row r="47" spans="1:4" s="94" customFormat="1" ht="19.5" customHeight="1">
      <c r="A47" s="101" t="s">
        <v>53</v>
      </c>
      <c r="B47" s="54">
        <f>'[2]heves'!$I82</f>
        <v>15591</v>
      </c>
      <c r="C47" s="55">
        <f t="shared" si="3"/>
        <v>100</v>
      </c>
      <c r="D47" s="55">
        <f>SUM(D42:D46)</f>
        <v>100.00000000000001</v>
      </c>
    </row>
    <row r="48" spans="3:4" ht="15.75">
      <c r="C48" s="102"/>
      <c r="D48" s="102"/>
    </row>
    <row r="49" spans="3:4" ht="15.75">
      <c r="C49" s="102"/>
      <c r="D49" s="102"/>
    </row>
    <row r="50" spans="3:4" ht="15.75">
      <c r="C50" s="102"/>
      <c r="D50" s="102"/>
    </row>
    <row r="51" spans="3:4" ht="15.75">
      <c r="C51" s="102"/>
      <c r="D51" s="102"/>
    </row>
    <row r="52" spans="3:4" ht="15.75">
      <c r="C52" s="102"/>
      <c r="D52" s="102"/>
    </row>
    <row r="53" spans="3:4" ht="15.75">
      <c r="C53" s="102"/>
      <c r="D53" s="102"/>
    </row>
    <row r="54" spans="3:4" ht="15.75">
      <c r="C54" s="102"/>
      <c r="D54" s="102"/>
    </row>
    <row r="55" spans="3:4" ht="15.75">
      <c r="C55" s="102"/>
      <c r="D55" s="102"/>
    </row>
    <row r="56" spans="3:4" ht="15.75">
      <c r="C56" s="102"/>
      <c r="D56" s="102"/>
    </row>
    <row r="57" spans="3:4" ht="15.75">
      <c r="C57" s="102"/>
      <c r="D57" s="102"/>
    </row>
    <row r="58" spans="3:4" ht="15.75">
      <c r="C58" s="102"/>
      <c r="D58" s="102"/>
    </row>
    <row r="59" spans="3:4" ht="15.75">
      <c r="C59" s="102"/>
      <c r="D59" s="102"/>
    </row>
    <row r="60" spans="3:4" ht="15.75">
      <c r="C60" s="102"/>
      <c r="D60" s="102"/>
    </row>
    <row r="61" spans="3:4" ht="15.75">
      <c r="C61" s="102"/>
      <c r="D61" s="102"/>
    </row>
    <row r="62" spans="3:4" ht="15.75">
      <c r="C62" s="102"/>
      <c r="D62" s="102"/>
    </row>
    <row r="63" spans="3:4" ht="15.75">
      <c r="C63" s="102"/>
      <c r="D63" s="102"/>
    </row>
    <row r="64" spans="3:4" ht="15.75">
      <c r="C64" s="102"/>
      <c r="D64" s="102"/>
    </row>
    <row r="65" spans="3:4" ht="15.75">
      <c r="C65" s="102"/>
      <c r="D65" s="102"/>
    </row>
    <row r="66" spans="3:4" ht="15.75">
      <c r="C66" s="102"/>
      <c r="D66" s="102"/>
    </row>
    <row r="67" spans="3:4" ht="15.75">
      <c r="C67" s="102"/>
      <c r="D67" s="102"/>
    </row>
    <row r="68" spans="3:4" ht="15.75">
      <c r="C68" s="102"/>
      <c r="D68" s="102"/>
    </row>
    <row r="69" spans="3:4" ht="15.75">
      <c r="C69" s="102"/>
      <c r="D69" s="102"/>
    </row>
    <row r="70" spans="3:4" ht="15.75">
      <c r="C70" s="102"/>
      <c r="D70" s="102"/>
    </row>
    <row r="71" spans="3:4" ht="15.75">
      <c r="C71" s="102"/>
      <c r="D71" s="102"/>
    </row>
    <row r="72" spans="3:4" ht="15.75">
      <c r="C72" s="102"/>
      <c r="D72" s="102"/>
    </row>
    <row r="73" spans="3:4" ht="15.75">
      <c r="C73" s="102"/>
      <c r="D73" s="102"/>
    </row>
    <row r="74" spans="3:4" ht="15.75">
      <c r="C74" s="102"/>
      <c r="D74" s="102"/>
    </row>
    <row r="75" spans="3:4" ht="15.75">
      <c r="C75" s="102"/>
      <c r="D75" s="102"/>
    </row>
    <row r="76" spans="3:4" ht="15.75">
      <c r="C76" s="102"/>
      <c r="D76" s="102"/>
    </row>
    <row r="77" spans="3:4" ht="15.75">
      <c r="C77" s="102"/>
      <c r="D77" s="102"/>
    </row>
    <row r="78" spans="3:4" ht="15.75">
      <c r="C78" s="102"/>
      <c r="D78" s="102"/>
    </row>
    <row r="79" spans="3:4" ht="15.75">
      <c r="C79" s="102"/>
      <c r="D79" s="102"/>
    </row>
    <row r="80" spans="3:4" ht="15.75">
      <c r="C80" s="102"/>
      <c r="D80" s="102"/>
    </row>
    <row r="81" spans="3:4" ht="15.75">
      <c r="C81" s="102"/>
      <c r="D81" s="102"/>
    </row>
    <row r="82" spans="3:4" ht="15.75">
      <c r="C82" s="102"/>
      <c r="D82" s="102"/>
    </row>
    <row r="83" spans="3:4" ht="15.75">
      <c r="C83" s="102"/>
      <c r="D83" s="102"/>
    </row>
    <row r="84" spans="3:4" ht="15.75">
      <c r="C84" s="102"/>
      <c r="D84" s="102"/>
    </row>
    <row r="85" spans="3:4" ht="15.75">
      <c r="C85" s="102"/>
      <c r="D85" s="102"/>
    </row>
    <row r="86" spans="3:4" ht="15.75">
      <c r="C86" s="102"/>
      <c r="D86" s="102"/>
    </row>
    <row r="87" spans="3:4" ht="15.75">
      <c r="C87" s="102"/>
      <c r="D87" s="102"/>
    </row>
    <row r="88" spans="3:4" ht="15.75">
      <c r="C88" s="102"/>
      <c r="D88" s="102"/>
    </row>
    <row r="89" spans="3:4" ht="15.75">
      <c r="C89" s="102"/>
      <c r="D89" s="102"/>
    </row>
    <row r="90" spans="3:4" ht="15.75">
      <c r="C90" s="102"/>
      <c r="D90" s="102"/>
    </row>
    <row r="91" spans="3:4" ht="15.75">
      <c r="C91" s="102"/>
      <c r="D91" s="102"/>
    </row>
    <row r="92" spans="3:4" ht="15.75">
      <c r="C92" s="102"/>
      <c r="D92" s="102"/>
    </row>
    <row r="93" spans="3:4" ht="15.75">
      <c r="C93" s="102"/>
      <c r="D93" s="102"/>
    </row>
    <row r="94" spans="3:4" ht="15.75">
      <c r="C94" s="102"/>
      <c r="D94" s="102"/>
    </row>
    <row r="95" spans="3:4" ht="15.75">
      <c r="C95" s="102"/>
      <c r="D95" s="102"/>
    </row>
    <row r="96" spans="3:4" ht="15.75">
      <c r="C96" s="102"/>
      <c r="D96" s="102"/>
    </row>
    <row r="97" spans="3:4" ht="15.75">
      <c r="C97" s="102"/>
      <c r="D97" s="102"/>
    </row>
    <row r="98" spans="3:4" ht="15.75">
      <c r="C98" s="102"/>
      <c r="D98" s="102"/>
    </row>
    <row r="99" spans="3:4" ht="15.75">
      <c r="C99" s="102"/>
      <c r="D99" s="102"/>
    </row>
    <row r="100" spans="3:4" ht="15.75">
      <c r="C100" s="102"/>
      <c r="D100" s="102"/>
    </row>
    <row r="101" spans="3:4" ht="15.75">
      <c r="C101" s="102"/>
      <c r="D101" s="102"/>
    </row>
    <row r="102" spans="3:4" ht="15.75">
      <c r="C102" s="102"/>
      <c r="D102" s="102"/>
    </row>
    <row r="103" spans="3:4" ht="15.75">
      <c r="C103" s="102"/>
      <c r="D103" s="102"/>
    </row>
    <row r="104" spans="3:4" ht="15.75">
      <c r="C104" s="102"/>
      <c r="D104" s="102"/>
    </row>
    <row r="105" spans="3:4" ht="15.75">
      <c r="C105" s="102"/>
      <c r="D105" s="102"/>
    </row>
    <row r="106" spans="3:4" ht="15.75">
      <c r="C106" s="102"/>
      <c r="D106" s="102"/>
    </row>
    <row r="107" spans="3:4" ht="15.75">
      <c r="C107" s="102"/>
      <c r="D107" s="102"/>
    </row>
    <row r="108" spans="3:4" ht="15.75">
      <c r="C108" s="102"/>
      <c r="D108" s="102"/>
    </row>
    <row r="109" spans="3:4" ht="15.75">
      <c r="C109" s="102"/>
      <c r="D109" s="102"/>
    </row>
    <row r="110" spans="3:4" ht="15.75">
      <c r="C110" s="102"/>
      <c r="D110" s="102"/>
    </row>
    <row r="111" spans="3:4" ht="15.75">
      <c r="C111" s="102"/>
      <c r="D111" s="102"/>
    </row>
    <row r="112" spans="3:4" ht="15.75">
      <c r="C112" s="102"/>
      <c r="D112" s="102"/>
    </row>
    <row r="113" spans="3:4" ht="15.75">
      <c r="C113" s="102"/>
      <c r="D113" s="102"/>
    </row>
    <row r="114" spans="3:4" ht="15.75">
      <c r="C114" s="102"/>
      <c r="D114" s="102"/>
    </row>
    <row r="115" spans="3:4" ht="15.75">
      <c r="C115" s="102"/>
      <c r="D115" s="102"/>
    </row>
    <row r="116" spans="3:4" ht="15.75">
      <c r="C116" s="102"/>
      <c r="D116" s="102"/>
    </row>
    <row r="117" spans="3:4" ht="15.75">
      <c r="C117" s="102"/>
      <c r="D117" s="102"/>
    </row>
    <row r="118" spans="3:4" ht="15.75">
      <c r="C118" s="102"/>
      <c r="D118" s="102"/>
    </row>
    <row r="119" spans="3:4" ht="15.75">
      <c r="C119" s="102"/>
      <c r="D119" s="102"/>
    </row>
    <row r="120" spans="3:4" ht="15.75">
      <c r="C120" s="102"/>
      <c r="D120" s="102"/>
    </row>
    <row r="121" spans="3:4" ht="15.75">
      <c r="C121" s="102"/>
      <c r="D121" s="102"/>
    </row>
    <row r="122" spans="3:4" ht="15.75">
      <c r="C122" s="102"/>
      <c r="D122" s="102"/>
    </row>
    <row r="123" spans="3:4" ht="15.75">
      <c r="C123" s="102"/>
      <c r="D123" s="102"/>
    </row>
    <row r="124" spans="3:4" ht="15.75">
      <c r="C124" s="102"/>
      <c r="D124" s="102"/>
    </row>
    <row r="125" spans="3:4" ht="15.75">
      <c r="C125" s="102"/>
      <c r="D125" s="102"/>
    </row>
    <row r="126" spans="3:4" ht="15.75">
      <c r="C126" s="102"/>
      <c r="D126" s="102"/>
    </row>
    <row r="127" spans="3:4" ht="15.75">
      <c r="C127" s="102"/>
      <c r="D127" s="102"/>
    </row>
    <row r="128" spans="3:4" ht="15.75">
      <c r="C128" s="102"/>
      <c r="D128" s="102"/>
    </row>
    <row r="129" spans="3:4" ht="15.75">
      <c r="C129" s="102"/>
      <c r="D129" s="102"/>
    </row>
    <row r="130" spans="3:4" ht="15.75">
      <c r="C130" s="102"/>
      <c r="D130" s="102"/>
    </row>
    <row r="131" spans="3:4" ht="15.75">
      <c r="C131" s="102"/>
      <c r="D131" s="102"/>
    </row>
    <row r="132" spans="3:4" ht="15.75">
      <c r="C132" s="102"/>
      <c r="D132" s="102"/>
    </row>
    <row r="133" spans="3:4" ht="15.75">
      <c r="C133" s="102"/>
      <c r="D133" s="102"/>
    </row>
    <row r="134" spans="3:4" ht="15.75">
      <c r="C134" s="102"/>
      <c r="D134" s="102"/>
    </row>
    <row r="135" spans="3:4" ht="15.75">
      <c r="C135" s="102"/>
      <c r="D135" s="102"/>
    </row>
    <row r="136" spans="3:4" ht="15.75">
      <c r="C136" s="102"/>
      <c r="D136" s="102"/>
    </row>
    <row r="137" spans="3:4" ht="15.75">
      <c r="C137" s="102"/>
      <c r="D137" s="102"/>
    </row>
    <row r="138" spans="3:4" ht="15.75">
      <c r="C138" s="102"/>
      <c r="D138" s="102"/>
    </row>
    <row r="139" spans="3:4" ht="15.75">
      <c r="C139" s="102"/>
      <c r="D139" s="102"/>
    </row>
    <row r="140" spans="3:4" ht="15.75">
      <c r="C140" s="102"/>
      <c r="D140" s="102"/>
    </row>
    <row r="141" spans="3:4" ht="15.75">
      <c r="C141" s="102"/>
      <c r="D141" s="102"/>
    </row>
    <row r="142" spans="3:4" ht="15.75">
      <c r="C142" s="102"/>
      <c r="D142" s="102"/>
    </row>
    <row r="143" spans="3:4" ht="15.75">
      <c r="C143" s="102"/>
      <c r="D143" s="102"/>
    </row>
    <row r="144" spans="3:4" ht="15.75">
      <c r="C144" s="102"/>
      <c r="D144" s="102"/>
    </row>
    <row r="145" spans="3:4" ht="15.75">
      <c r="C145" s="102"/>
      <c r="D145" s="102"/>
    </row>
    <row r="146" spans="3:4" ht="15.75">
      <c r="C146" s="102"/>
      <c r="D146" s="102"/>
    </row>
    <row r="147" spans="3:4" ht="15.75">
      <c r="C147" s="102"/>
      <c r="D147" s="102"/>
    </row>
    <row r="148" spans="3:4" ht="15.75">
      <c r="C148" s="102"/>
      <c r="D148" s="102"/>
    </row>
    <row r="149" spans="3:4" ht="15.75">
      <c r="C149" s="102"/>
      <c r="D149" s="102"/>
    </row>
    <row r="150" spans="3:4" ht="15.75">
      <c r="C150" s="102"/>
      <c r="D150" s="102"/>
    </row>
    <row r="151" spans="3:4" ht="15.75">
      <c r="C151" s="102"/>
      <c r="D151" s="102"/>
    </row>
    <row r="152" spans="3:4" ht="15.75">
      <c r="C152" s="102"/>
      <c r="D152" s="102"/>
    </row>
    <row r="153" spans="3:4" ht="15.75">
      <c r="C153" s="102"/>
      <c r="D153" s="102"/>
    </row>
    <row r="154" spans="3:4" ht="15.75">
      <c r="C154" s="102"/>
      <c r="D154" s="102"/>
    </row>
    <row r="155" spans="3:4" ht="15.75">
      <c r="C155" s="102"/>
      <c r="D155" s="102"/>
    </row>
    <row r="156" spans="3:4" ht="15.75">
      <c r="C156" s="102"/>
      <c r="D156" s="102"/>
    </row>
    <row r="157" spans="3:4" ht="15.75">
      <c r="C157" s="102"/>
      <c r="D157" s="102"/>
    </row>
    <row r="158" spans="3:4" ht="15.75">
      <c r="C158" s="102"/>
      <c r="D158" s="102"/>
    </row>
    <row r="159" spans="3:4" ht="15.75">
      <c r="C159" s="102"/>
      <c r="D159" s="102"/>
    </row>
    <row r="160" spans="3:4" ht="15.75">
      <c r="C160" s="102"/>
      <c r="D160" s="102"/>
    </row>
    <row r="161" spans="3:4" ht="15.75">
      <c r="C161" s="102"/>
      <c r="D161" s="102"/>
    </row>
    <row r="162" spans="3:4" ht="15.75">
      <c r="C162" s="102"/>
      <c r="D162" s="102"/>
    </row>
    <row r="163" spans="3:4" ht="15.75">
      <c r="C163" s="102"/>
      <c r="D163" s="102"/>
    </row>
    <row r="164" spans="3:4" ht="15.75">
      <c r="C164" s="102"/>
      <c r="D164" s="102"/>
    </row>
    <row r="165" spans="3:4" ht="15.75">
      <c r="C165" s="102"/>
      <c r="D165" s="102"/>
    </row>
    <row r="166" spans="3:4" ht="15.75">
      <c r="C166" s="102"/>
      <c r="D166" s="102"/>
    </row>
    <row r="167" spans="3:4" ht="15.75">
      <c r="C167" s="102"/>
      <c r="D167" s="102"/>
    </row>
    <row r="168" spans="3:4" ht="15.75">
      <c r="C168" s="102"/>
      <c r="D168" s="102"/>
    </row>
    <row r="169" spans="3:4" ht="15.75">
      <c r="C169" s="102"/>
      <c r="D169" s="102"/>
    </row>
    <row r="170" spans="3:4" ht="15.75">
      <c r="C170" s="102"/>
      <c r="D170" s="102"/>
    </row>
    <row r="171" spans="3:4" ht="15.75">
      <c r="C171" s="102"/>
      <c r="D171" s="102"/>
    </row>
    <row r="172" spans="3:4" ht="15.75">
      <c r="C172" s="102"/>
      <c r="D172" s="102"/>
    </row>
    <row r="173" spans="3:4" ht="15.75">
      <c r="C173" s="102"/>
      <c r="D173" s="102"/>
    </row>
    <row r="174" spans="3:4" ht="15.75">
      <c r="C174" s="102"/>
      <c r="D174" s="102"/>
    </row>
    <row r="175" spans="3:4" ht="15.75">
      <c r="C175" s="102"/>
      <c r="D175" s="102"/>
    </row>
    <row r="176" spans="3:4" ht="15.75">
      <c r="C176" s="102"/>
      <c r="D176" s="102"/>
    </row>
    <row r="177" spans="3:4" ht="15.75">
      <c r="C177" s="102"/>
      <c r="D177" s="102"/>
    </row>
    <row r="178" spans="3:4" ht="15.75">
      <c r="C178" s="102"/>
      <c r="D178" s="102"/>
    </row>
    <row r="179" spans="3:4" ht="15.75">
      <c r="C179" s="102"/>
      <c r="D179" s="102"/>
    </row>
    <row r="180" spans="3:4" ht="15.75">
      <c r="C180" s="102"/>
      <c r="D180" s="102"/>
    </row>
    <row r="181" spans="3:4" ht="15.75">
      <c r="C181" s="102"/>
      <c r="D181" s="102"/>
    </row>
    <row r="182" spans="3:4" ht="15.75">
      <c r="C182" s="102"/>
      <c r="D182" s="102"/>
    </row>
    <row r="183" spans="3:4" ht="15.75">
      <c r="C183" s="102"/>
      <c r="D183" s="102"/>
    </row>
    <row r="184" spans="3:4" ht="15.75">
      <c r="C184" s="102"/>
      <c r="D184" s="102"/>
    </row>
    <row r="185" spans="3:4" ht="15.75">
      <c r="C185" s="102"/>
      <c r="D185" s="102"/>
    </row>
    <row r="186" spans="3:4" ht="15.75">
      <c r="C186" s="102"/>
      <c r="D186" s="102"/>
    </row>
    <row r="187" spans="3:4" ht="15.75">
      <c r="C187" s="102"/>
      <c r="D187" s="102"/>
    </row>
    <row r="188" spans="3:4" ht="15.75">
      <c r="C188" s="102"/>
      <c r="D188" s="102"/>
    </row>
    <row r="189" spans="3:4" ht="15.75">
      <c r="C189" s="102"/>
      <c r="D189" s="102"/>
    </row>
    <row r="190" spans="3:4" ht="15.75">
      <c r="C190" s="102"/>
      <c r="D190" s="102"/>
    </row>
    <row r="191" spans="3:4" ht="15.75">
      <c r="C191" s="102"/>
      <c r="D191" s="102"/>
    </row>
    <row r="192" spans="3:4" ht="15.75">
      <c r="C192" s="102"/>
      <c r="D192" s="102"/>
    </row>
    <row r="193" spans="3:4" ht="15.75">
      <c r="C193" s="102"/>
      <c r="D193" s="102"/>
    </row>
    <row r="194" spans="3:4" ht="15.75">
      <c r="C194" s="102"/>
      <c r="D194" s="102"/>
    </row>
    <row r="195" spans="3:4" ht="15.75">
      <c r="C195" s="102"/>
      <c r="D195" s="102"/>
    </row>
    <row r="196" spans="3:4" ht="15.75">
      <c r="C196" s="102"/>
      <c r="D196" s="102"/>
    </row>
    <row r="197" spans="3:4" ht="15.75">
      <c r="C197" s="102"/>
      <c r="D197" s="102"/>
    </row>
    <row r="198" spans="3:4" ht="15.75">
      <c r="C198" s="102"/>
      <c r="D198" s="102"/>
    </row>
    <row r="199" spans="3:4" ht="15.75">
      <c r="C199" s="102"/>
      <c r="D199" s="102"/>
    </row>
    <row r="200" spans="3:4" ht="15.75">
      <c r="C200" s="102"/>
      <c r="D200" s="102"/>
    </row>
    <row r="201" spans="3:4" ht="15.75">
      <c r="C201" s="102"/>
      <c r="D201" s="102"/>
    </row>
    <row r="202" spans="3:4" ht="15.75">
      <c r="C202" s="102"/>
      <c r="D202" s="102"/>
    </row>
    <row r="203" spans="3:4" ht="15.75">
      <c r="C203" s="102"/>
      <c r="D203" s="102"/>
    </row>
    <row r="204" spans="3:4" ht="15.75">
      <c r="C204" s="102"/>
      <c r="D204" s="102"/>
    </row>
    <row r="205" spans="3:4" ht="15.75">
      <c r="C205" s="102"/>
      <c r="D205" s="102"/>
    </row>
    <row r="206" spans="3:4" ht="15.75">
      <c r="C206" s="102"/>
      <c r="D206" s="102"/>
    </row>
    <row r="207" spans="3:4" ht="15.75">
      <c r="C207" s="102"/>
      <c r="D207" s="102"/>
    </row>
    <row r="208" spans="3:4" ht="15.75">
      <c r="C208" s="102"/>
      <c r="D208" s="102"/>
    </row>
    <row r="209" spans="3:4" ht="15.75">
      <c r="C209" s="102"/>
      <c r="D209" s="102"/>
    </row>
    <row r="210" spans="3:4" ht="15.75">
      <c r="C210" s="102"/>
      <c r="D210" s="102"/>
    </row>
    <row r="211" spans="3:4" ht="15.75">
      <c r="C211" s="102"/>
      <c r="D211" s="102"/>
    </row>
    <row r="212" spans="3:4" ht="15.75">
      <c r="C212" s="102"/>
      <c r="D212" s="102"/>
    </row>
    <row r="213" spans="3:4" ht="15.75">
      <c r="C213" s="102"/>
      <c r="D213" s="102"/>
    </row>
    <row r="214" spans="3:4" ht="15.75">
      <c r="C214" s="102"/>
      <c r="D214" s="102"/>
    </row>
    <row r="215" spans="3:4" ht="15.75">
      <c r="C215" s="102"/>
      <c r="D215" s="102"/>
    </row>
    <row r="216" spans="3:4" ht="15.75">
      <c r="C216" s="102"/>
      <c r="D216" s="102"/>
    </row>
    <row r="217" spans="3:4" ht="15.75">
      <c r="C217" s="102"/>
      <c r="D217" s="102"/>
    </row>
    <row r="218" spans="3:4" ht="15.75">
      <c r="C218" s="102"/>
      <c r="D218" s="102"/>
    </row>
    <row r="219" spans="3:4" ht="15.75">
      <c r="C219" s="102"/>
      <c r="D219" s="102"/>
    </row>
    <row r="220" spans="3:4" ht="15.75">
      <c r="C220" s="102"/>
      <c r="D220" s="102"/>
    </row>
    <row r="221" spans="3:4" ht="15.75">
      <c r="C221" s="102"/>
      <c r="D221" s="102"/>
    </row>
    <row r="222" spans="3:4" ht="15.75">
      <c r="C222" s="102"/>
      <c r="D222" s="102"/>
    </row>
    <row r="223" spans="3:4" ht="15.75">
      <c r="C223" s="102"/>
      <c r="D223" s="102"/>
    </row>
    <row r="224" spans="3:4" ht="15.75">
      <c r="C224" s="102"/>
      <c r="D224" s="102"/>
    </row>
    <row r="225" spans="3:4" ht="15.75">
      <c r="C225" s="102"/>
      <c r="D225" s="102"/>
    </row>
    <row r="226" spans="3:4" ht="15.75">
      <c r="C226" s="102"/>
      <c r="D226" s="102"/>
    </row>
    <row r="227" spans="3:4" ht="15.75">
      <c r="C227" s="102"/>
      <c r="D227" s="102"/>
    </row>
    <row r="228" spans="3:4" ht="15.75">
      <c r="C228" s="102"/>
      <c r="D228" s="102"/>
    </row>
    <row r="229" spans="3:4" ht="15.75">
      <c r="C229" s="102"/>
      <c r="D229" s="102"/>
    </row>
    <row r="230" spans="3:4" ht="15.75">
      <c r="C230" s="102"/>
      <c r="D230" s="102"/>
    </row>
    <row r="231" spans="3:4" ht="15.75">
      <c r="C231" s="102"/>
      <c r="D231" s="102"/>
    </row>
    <row r="232" spans="3:4" ht="15.75">
      <c r="C232" s="102"/>
      <c r="D232" s="102"/>
    </row>
    <row r="233" spans="3:4" ht="15.75">
      <c r="C233" s="102"/>
      <c r="D233" s="102"/>
    </row>
    <row r="234" spans="3:4" ht="15.75">
      <c r="C234" s="102"/>
      <c r="D234" s="102"/>
    </row>
    <row r="235" spans="3:4" ht="15.75">
      <c r="C235" s="102"/>
      <c r="D235" s="102"/>
    </row>
    <row r="236" spans="3:4" ht="15.75">
      <c r="C236" s="102"/>
      <c r="D236" s="102"/>
    </row>
    <row r="237" spans="3:4" ht="15.75">
      <c r="C237" s="102"/>
      <c r="D237" s="102"/>
    </row>
    <row r="238" spans="3:4" ht="15.75">
      <c r="C238" s="102"/>
      <c r="D238" s="102"/>
    </row>
    <row r="239" spans="3:4" ht="15.75">
      <c r="C239" s="102"/>
      <c r="D239" s="102"/>
    </row>
    <row r="240" spans="3:4" ht="15.75">
      <c r="C240" s="102"/>
      <c r="D240" s="102"/>
    </row>
    <row r="241" spans="3:4" ht="15.75">
      <c r="C241" s="102"/>
      <c r="D241" s="102"/>
    </row>
    <row r="242" spans="3:4" ht="15.75">
      <c r="C242" s="102"/>
      <c r="D242" s="102"/>
    </row>
    <row r="243" spans="3:4" ht="15.75">
      <c r="C243" s="102"/>
      <c r="D243" s="102"/>
    </row>
    <row r="244" spans="3:4" ht="15.75">
      <c r="C244" s="102"/>
      <c r="D244" s="102"/>
    </row>
    <row r="245" spans="3:4" ht="15.75">
      <c r="C245" s="102"/>
      <c r="D245" s="102"/>
    </row>
    <row r="246" spans="3:4" ht="15.75">
      <c r="C246" s="102"/>
      <c r="D246" s="102"/>
    </row>
    <row r="247" spans="3:4" ht="15.75">
      <c r="C247" s="102"/>
      <c r="D247" s="102"/>
    </row>
    <row r="248" spans="3:4" ht="15.75">
      <c r="C248" s="102"/>
      <c r="D248" s="102"/>
    </row>
    <row r="249" spans="3:4" ht="15.75">
      <c r="C249" s="102"/>
      <c r="D249" s="102"/>
    </row>
    <row r="250" spans="3:4" ht="15.75">
      <c r="C250" s="102"/>
      <c r="D250" s="102"/>
    </row>
    <row r="251" spans="3:4" ht="15.75">
      <c r="C251" s="102"/>
      <c r="D251" s="102"/>
    </row>
    <row r="252" spans="3:4" ht="15.75">
      <c r="C252" s="102"/>
      <c r="D252" s="102"/>
    </row>
    <row r="253" spans="3:4" ht="15.75">
      <c r="C253" s="102"/>
      <c r="D253" s="102"/>
    </row>
    <row r="254" spans="3:4" ht="15.75">
      <c r="C254" s="102"/>
      <c r="D254" s="102"/>
    </row>
    <row r="255" spans="3:4" ht="15.75">
      <c r="C255" s="102"/>
      <c r="D255" s="102"/>
    </row>
    <row r="256" spans="3:4" ht="15.75">
      <c r="C256" s="102"/>
      <c r="D256" s="102"/>
    </row>
    <row r="257" spans="3:4" ht="15.75">
      <c r="C257" s="102"/>
      <c r="D257" s="102"/>
    </row>
    <row r="258" spans="3:4" ht="15.75">
      <c r="C258" s="102"/>
      <c r="D258" s="102"/>
    </row>
    <row r="259" spans="3:4" ht="15.75">
      <c r="C259" s="102"/>
      <c r="D259" s="102"/>
    </row>
    <row r="260" spans="3:4" ht="15.75">
      <c r="C260" s="102"/>
      <c r="D260" s="102"/>
    </row>
    <row r="261" spans="3:4" ht="15.75">
      <c r="C261" s="102"/>
      <c r="D261" s="102"/>
    </row>
    <row r="262" spans="3:4" ht="15.75">
      <c r="C262" s="102"/>
      <c r="D262" s="102"/>
    </row>
    <row r="263" spans="3:4" ht="15.75">
      <c r="C263" s="102"/>
      <c r="D263" s="102"/>
    </row>
    <row r="264" spans="3:4" ht="15.75">
      <c r="C264" s="102"/>
      <c r="D264" s="102"/>
    </row>
    <row r="265" spans="3:4" ht="15.75">
      <c r="C265" s="102"/>
      <c r="D265" s="102"/>
    </row>
    <row r="266" spans="3:4" ht="15.75">
      <c r="C266" s="102"/>
      <c r="D266" s="102"/>
    </row>
    <row r="267" spans="3:4" ht="15.75">
      <c r="C267" s="102"/>
      <c r="D267" s="102"/>
    </row>
    <row r="268" spans="3:4" ht="15.75">
      <c r="C268" s="102"/>
      <c r="D268" s="102"/>
    </row>
    <row r="269" spans="3:4" ht="15.75">
      <c r="C269" s="102"/>
      <c r="D269" s="102"/>
    </row>
    <row r="270" spans="3:4" ht="15.75">
      <c r="C270" s="102"/>
      <c r="D270" s="102"/>
    </row>
    <row r="271" spans="3:4" ht="15.75">
      <c r="C271" s="102"/>
      <c r="D271" s="102"/>
    </row>
    <row r="272" spans="3:4" ht="15.75">
      <c r="C272" s="102"/>
      <c r="D272" s="102"/>
    </row>
    <row r="273" spans="3:4" ht="15.75">
      <c r="C273" s="102"/>
      <c r="D273" s="102"/>
    </row>
    <row r="274" spans="3:4" ht="15.75">
      <c r="C274" s="102"/>
      <c r="D274" s="102"/>
    </row>
    <row r="275" spans="3:4" ht="15.75">
      <c r="C275" s="102"/>
      <c r="D275" s="102"/>
    </row>
    <row r="276" spans="3:4" ht="15.75">
      <c r="C276" s="102"/>
      <c r="D276" s="102"/>
    </row>
    <row r="277" spans="3:4" ht="15.75">
      <c r="C277" s="102"/>
      <c r="D277" s="102"/>
    </row>
    <row r="278" spans="3:4" ht="15.75">
      <c r="C278" s="102"/>
      <c r="D278" s="102"/>
    </row>
    <row r="279" spans="3:4" ht="15.75">
      <c r="C279" s="102"/>
      <c r="D279" s="102"/>
    </row>
    <row r="280" spans="3:4" ht="15.75">
      <c r="C280" s="102"/>
      <c r="D280" s="102"/>
    </row>
    <row r="281" spans="3:4" ht="15.75">
      <c r="C281" s="102"/>
      <c r="D281" s="102"/>
    </row>
    <row r="282" spans="3:4" ht="15.75">
      <c r="C282" s="102"/>
      <c r="D282" s="102"/>
    </row>
    <row r="283" spans="3:4" ht="15.75">
      <c r="C283" s="102"/>
      <c r="D283" s="102"/>
    </row>
    <row r="284" spans="3:4" ht="15.75">
      <c r="C284" s="102"/>
      <c r="D284" s="102"/>
    </row>
    <row r="285" spans="3:4" ht="15.75">
      <c r="C285" s="102"/>
      <c r="D285" s="102"/>
    </row>
    <row r="286" spans="3:4" ht="15.75">
      <c r="C286" s="102"/>
      <c r="D286" s="102"/>
    </row>
    <row r="287" spans="3:4" ht="15.75">
      <c r="C287" s="102"/>
      <c r="D287" s="102"/>
    </row>
    <row r="288" spans="3:4" ht="15.75">
      <c r="C288" s="102"/>
      <c r="D288" s="102"/>
    </row>
    <row r="289" spans="3:4" ht="15.75">
      <c r="C289" s="102"/>
      <c r="D289" s="102"/>
    </row>
    <row r="290" spans="3:4" ht="15.75">
      <c r="C290" s="102"/>
      <c r="D290" s="102"/>
    </row>
    <row r="291" spans="3:4" ht="15.75">
      <c r="C291" s="102"/>
      <c r="D291" s="102"/>
    </row>
    <row r="292" spans="3:4" ht="15.75">
      <c r="C292" s="102"/>
      <c r="D292" s="102"/>
    </row>
    <row r="293" spans="3:4" ht="15.75">
      <c r="C293" s="102"/>
      <c r="D293" s="102"/>
    </row>
    <row r="294" spans="3:4" ht="15.75">
      <c r="C294" s="102"/>
      <c r="D294" s="102"/>
    </row>
    <row r="295" spans="3:4" ht="15.75">
      <c r="C295" s="102"/>
      <c r="D295" s="102"/>
    </row>
    <row r="296" spans="3:4" ht="15.75">
      <c r="C296" s="102"/>
      <c r="D296" s="102"/>
    </row>
    <row r="297" spans="3:4" ht="15.75">
      <c r="C297" s="102"/>
      <c r="D297" s="102"/>
    </row>
    <row r="298" spans="3:4" ht="15.75">
      <c r="C298" s="102"/>
      <c r="D298" s="102"/>
    </row>
    <row r="299" spans="3:4" ht="15.75">
      <c r="C299" s="102"/>
      <c r="D299" s="102"/>
    </row>
    <row r="300" spans="3:4" ht="15.75">
      <c r="C300" s="102"/>
      <c r="D300" s="102"/>
    </row>
    <row r="301" spans="3:4" ht="15.75">
      <c r="C301" s="102"/>
      <c r="D301" s="102"/>
    </row>
    <row r="302" spans="3:4" ht="15.75">
      <c r="C302" s="102"/>
      <c r="D302" s="102"/>
    </row>
    <row r="303" spans="3:4" ht="15.75">
      <c r="C303" s="102"/>
      <c r="D303" s="102"/>
    </row>
    <row r="304" spans="3:4" ht="15.75">
      <c r="C304" s="102"/>
      <c r="D304" s="102"/>
    </row>
    <row r="305" spans="3:4" ht="15.75">
      <c r="C305" s="102"/>
      <c r="D305" s="102"/>
    </row>
    <row r="306" spans="3:4" ht="15.75">
      <c r="C306" s="102"/>
      <c r="D306" s="102"/>
    </row>
    <row r="307" spans="3:4" ht="15.75">
      <c r="C307" s="102"/>
      <c r="D307" s="102"/>
    </row>
    <row r="308" spans="3:4" ht="15.75">
      <c r="C308" s="102"/>
      <c r="D308" s="102"/>
    </row>
    <row r="309" spans="3:4" ht="15.75">
      <c r="C309" s="102"/>
      <c r="D309" s="102"/>
    </row>
    <row r="310" spans="3:4" ht="15.75">
      <c r="C310" s="102"/>
      <c r="D310" s="102"/>
    </row>
    <row r="311" spans="3:4" ht="15.75">
      <c r="C311" s="102"/>
      <c r="D311" s="102"/>
    </row>
    <row r="312" spans="3:4" ht="15.75">
      <c r="C312" s="102"/>
      <c r="D312" s="102"/>
    </row>
    <row r="313" spans="3:4" ht="15.75">
      <c r="C313" s="102"/>
      <c r="D313" s="102"/>
    </row>
    <row r="314" spans="3:4" ht="15.75">
      <c r="C314" s="102"/>
      <c r="D314" s="102"/>
    </row>
    <row r="315" spans="3:4" ht="15.75">
      <c r="C315" s="102"/>
      <c r="D315" s="102"/>
    </row>
    <row r="316" spans="3:4" ht="15.75">
      <c r="C316" s="102"/>
      <c r="D316" s="102"/>
    </row>
    <row r="317" spans="3:4" ht="15.75">
      <c r="C317" s="102"/>
      <c r="D317" s="102"/>
    </row>
    <row r="318" spans="3:4" ht="15.75">
      <c r="C318" s="102"/>
      <c r="D318" s="102"/>
    </row>
    <row r="319" spans="3:4" ht="15.75">
      <c r="C319" s="102"/>
      <c r="D319" s="102"/>
    </row>
    <row r="320" spans="3:4" ht="15.75">
      <c r="C320" s="102"/>
      <c r="D320" s="102"/>
    </row>
    <row r="321" spans="3:4" ht="15.75">
      <c r="C321" s="102"/>
      <c r="D321" s="102"/>
    </row>
    <row r="322" spans="3:4" ht="15.75">
      <c r="C322" s="102"/>
      <c r="D322" s="102"/>
    </row>
    <row r="323" spans="3:4" ht="15.75">
      <c r="C323" s="102"/>
      <c r="D323" s="102"/>
    </row>
    <row r="324" spans="3:4" ht="15.75">
      <c r="C324" s="102"/>
      <c r="D324" s="102"/>
    </row>
    <row r="325" spans="3:4" ht="15.75">
      <c r="C325" s="102"/>
      <c r="D325" s="102"/>
    </row>
    <row r="326" spans="3:4" ht="15.75">
      <c r="C326" s="102"/>
      <c r="D326" s="102"/>
    </row>
    <row r="327" spans="3:4" ht="15.75">
      <c r="C327" s="102"/>
      <c r="D327" s="102"/>
    </row>
    <row r="328" spans="3:4" ht="15.75">
      <c r="C328" s="102"/>
      <c r="D328" s="102"/>
    </row>
    <row r="329" spans="3:4" ht="15.75">
      <c r="C329" s="102"/>
      <c r="D329" s="102"/>
    </row>
    <row r="330" spans="3:4" ht="15.75">
      <c r="C330" s="102"/>
      <c r="D330" s="102"/>
    </row>
    <row r="331" spans="3:4" ht="15.75">
      <c r="C331" s="102"/>
      <c r="D331" s="102"/>
    </row>
    <row r="332" spans="3:4" ht="15.75">
      <c r="C332" s="102"/>
      <c r="D332" s="102"/>
    </row>
    <row r="333" spans="3:4" ht="15.75">
      <c r="C333" s="102"/>
      <c r="D333" s="102"/>
    </row>
    <row r="334" spans="3:4" ht="15.75">
      <c r="C334" s="102"/>
      <c r="D334" s="102"/>
    </row>
    <row r="335" spans="3:4" ht="15.75">
      <c r="C335" s="102"/>
      <c r="D335" s="102"/>
    </row>
    <row r="336" spans="3:4" ht="15.75">
      <c r="C336" s="102"/>
      <c r="D336" s="102"/>
    </row>
    <row r="337" spans="3:4" ht="15.75">
      <c r="C337" s="102"/>
      <c r="D337" s="102"/>
    </row>
    <row r="338" spans="3:4" ht="15.75">
      <c r="C338" s="102"/>
      <c r="D338" s="102"/>
    </row>
    <row r="339" spans="3:4" ht="15.75">
      <c r="C339" s="102"/>
      <c r="D339" s="102"/>
    </row>
    <row r="340" spans="3:4" ht="15.75">
      <c r="C340" s="102"/>
      <c r="D340" s="102"/>
    </row>
    <row r="341" spans="3:4" ht="15.75">
      <c r="C341" s="102"/>
      <c r="D341" s="102"/>
    </row>
    <row r="342" spans="3:4" ht="15.75">
      <c r="C342" s="102"/>
      <c r="D342" s="102"/>
    </row>
    <row r="343" spans="3:4" ht="15.75">
      <c r="C343" s="102"/>
      <c r="D343" s="102"/>
    </row>
    <row r="344" spans="3:4" ht="15.75">
      <c r="C344" s="102"/>
      <c r="D344" s="102"/>
    </row>
    <row r="345" spans="3:4" ht="15.75">
      <c r="C345" s="102"/>
      <c r="D345" s="102"/>
    </row>
    <row r="346" spans="3:4" ht="15.75">
      <c r="C346" s="102"/>
      <c r="D346" s="102"/>
    </row>
    <row r="347" spans="3:4" ht="15.75">
      <c r="C347" s="102"/>
      <c r="D347" s="102"/>
    </row>
    <row r="348" spans="3:4" ht="15.75">
      <c r="C348" s="102"/>
      <c r="D348" s="102"/>
    </row>
    <row r="349" spans="3:4" ht="15.75">
      <c r="C349" s="102"/>
      <c r="D349" s="102"/>
    </row>
    <row r="350" spans="3:4" ht="15.75">
      <c r="C350" s="102"/>
      <c r="D350" s="102"/>
    </row>
    <row r="351" spans="3:4" ht="15.75">
      <c r="C351" s="102"/>
      <c r="D351" s="102"/>
    </row>
    <row r="352" spans="3:4" ht="15.75">
      <c r="C352" s="102"/>
      <c r="D352" s="102"/>
    </row>
    <row r="353" spans="3:4" ht="15.75">
      <c r="C353" s="102"/>
      <c r="D353" s="102"/>
    </row>
    <row r="354" spans="3:4" ht="15.75">
      <c r="C354" s="102"/>
      <c r="D354" s="102"/>
    </row>
    <row r="355" spans="3:4" ht="15.75">
      <c r="C355" s="102"/>
      <c r="D355" s="102"/>
    </row>
    <row r="356" spans="3:4" ht="15.75">
      <c r="C356" s="102"/>
      <c r="D356" s="102"/>
    </row>
    <row r="357" spans="3:4" ht="15.75">
      <c r="C357" s="102"/>
      <c r="D357" s="102"/>
    </row>
    <row r="358" spans="3:4" ht="15.75">
      <c r="C358" s="102"/>
      <c r="D358" s="102"/>
    </row>
    <row r="359" spans="3:4" ht="15.75">
      <c r="C359" s="102"/>
      <c r="D359" s="102"/>
    </row>
    <row r="360" spans="3:4" ht="15.75">
      <c r="C360" s="102"/>
      <c r="D360" s="102"/>
    </row>
    <row r="361" spans="3:4" ht="15.75">
      <c r="C361" s="102"/>
      <c r="D361" s="102"/>
    </row>
    <row r="362" spans="3:4" ht="15.75">
      <c r="C362" s="102"/>
      <c r="D362" s="102"/>
    </row>
    <row r="363" spans="3:4" ht="15.75">
      <c r="C363" s="102"/>
      <c r="D363" s="102"/>
    </row>
    <row r="364" spans="3:4" ht="15.75">
      <c r="C364" s="102"/>
      <c r="D364" s="102"/>
    </row>
    <row r="365" spans="3:4" ht="15.75">
      <c r="C365" s="102"/>
      <c r="D365" s="102"/>
    </row>
    <row r="366" spans="3:4" ht="15.75">
      <c r="C366" s="102"/>
      <c r="D366" s="102"/>
    </row>
    <row r="367" spans="3:4" ht="15.75">
      <c r="C367" s="102"/>
      <c r="D367" s="102"/>
    </row>
    <row r="368" spans="3:4" ht="15.75">
      <c r="C368" s="102"/>
      <c r="D368" s="102"/>
    </row>
    <row r="369" spans="3:4" ht="15.75">
      <c r="C369" s="102"/>
      <c r="D369" s="102"/>
    </row>
    <row r="370" spans="3:4" ht="15.75">
      <c r="C370" s="102"/>
      <c r="D370" s="102"/>
    </row>
    <row r="371" spans="3:4" ht="15.75">
      <c r="C371" s="102"/>
      <c r="D371" s="102"/>
    </row>
    <row r="372" spans="3:4" ht="15.75">
      <c r="C372" s="102"/>
      <c r="D372" s="102"/>
    </row>
    <row r="373" spans="3:4" ht="15.75">
      <c r="C373" s="102"/>
      <c r="D373" s="102"/>
    </row>
    <row r="374" spans="3:4" ht="15.75">
      <c r="C374" s="102"/>
      <c r="D374" s="102"/>
    </row>
    <row r="375" spans="3:4" ht="15.75">
      <c r="C375" s="102"/>
      <c r="D375" s="102"/>
    </row>
    <row r="376" spans="3:4" ht="15.75">
      <c r="C376" s="102"/>
      <c r="D376" s="102"/>
    </row>
    <row r="377" spans="3:4" ht="15.75">
      <c r="C377" s="102"/>
      <c r="D377" s="102"/>
    </row>
    <row r="378" spans="3:4" ht="15.75">
      <c r="C378" s="102"/>
      <c r="D378" s="102"/>
    </row>
    <row r="379" spans="3:4" ht="15.75">
      <c r="C379" s="102"/>
      <c r="D379" s="102"/>
    </row>
    <row r="380" spans="3:4" ht="15.75">
      <c r="C380" s="102"/>
      <c r="D380" s="102"/>
    </row>
    <row r="381" spans="3:4" ht="15.75">
      <c r="C381" s="102"/>
      <c r="D381" s="102"/>
    </row>
    <row r="382" spans="3:4" ht="15.75">
      <c r="C382" s="102"/>
      <c r="D382" s="102"/>
    </row>
    <row r="383" spans="3:4" ht="15.75">
      <c r="C383" s="102"/>
      <c r="D383" s="102"/>
    </row>
    <row r="384" spans="3:4" ht="15.75">
      <c r="C384" s="102"/>
      <c r="D384" s="102"/>
    </row>
    <row r="385" spans="3:4" ht="15.75">
      <c r="C385" s="102"/>
      <c r="D385" s="102"/>
    </row>
    <row r="386" spans="3:4" ht="15.75">
      <c r="C386" s="102"/>
      <c r="D386" s="102"/>
    </row>
    <row r="387" spans="3:4" ht="15.75">
      <c r="C387" s="102"/>
      <c r="D387" s="102"/>
    </row>
    <row r="388" spans="3:4" ht="15.75">
      <c r="C388" s="102"/>
      <c r="D388" s="102"/>
    </row>
    <row r="389" spans="3:4" ht="15.75">
      <c r="C389" s="102"/>
      <c r="D389" s="102"/>
    </row>
    <row r="390" spans="3:4" ht="15.75">
      <c r="C390" s="102"/>
      <c r="D390" s="102"/>
    </row>
    <row r="391" spans="3:4" ht="15.75">
      <c r="C391" s="102"/>
      <c r="D391" s="102"/>
    </row>
    <row r="392" spans="3:4" ht="15.75">
      <c r="C392" s="102"/>
      <c r="D392" s="102"/>
    </row>
    <row r="393" spans="3:4" ht="15.75">
      <c r="C393" s="102"/>
      <c r="D393" s="102"/>
    </row>
    <row r="394" spans="3:4" ht="15.75">
      <c r="C394" s="102"/>
      <c r="D394" s="102"/>
    </row>
    <row r="395" spans="3:4" ht="15.75">
      <c r="C395" s="102"/>
      <c r="D395" s="102"/>
    </row>
    <row r="396" spans="3:4" ht="15.75">
      <c r="C396" s="102"/>
      <c r="D396" s="102"/>
    </row>
    <row r="397" spans="3:4" ht="15.75">
      <c r="C397" s="102"/>
      <c r="D397" s="102"/>
    </row>
    <row r="398" spans="3:4" ht="15.75">
      <c r="C398" s="102"/>
      <c r="D398" s="102"/>
    </row>
    <row r="399" spans="3:4" ht="15.75">
      <c r="C399" s="102"/>
      <c r="D399" s="102"/>
    </row>
    <row r="400" spans="3:4" ht="15.75">
      <c r="C400" s="102"/>
      <c r="D400" s="102"/>
    </row>
    <row r="401" spans="3:4" ht="15.75">
      <c r="C401" s="102"/>
      <c r="D401" s="102"/>
    </row>
    <row r="402" spans="3:4" ht="15.75">
      <c r="C402" s="102"/>
      <c r="D402" s="102"/>
    </row>
    <row r="403" spans="3:4" ht="15.75">
      <c r="C403" s="102"/>
      <c r="D403" s="102"/>
    </row>
    <row r="404" spans="3:4" ht="15.75">
      <c r="C404" s="102"/>
      <c r="D404" s="102"/>
    </row>
    <row r="405" spans="3:4" ht="15.75">
      <c r="C405" s="102"/>
      <c r="D405" s="102"/>
    </row>
    <row r="406" spans="3:4" ht="15.75">
      <c r="C406" s="102"/>
      <c r="D406" s="102"/>
    </row>
    <row r="407" spans="3:4" ht="15.75">
      <c r="C407" s="102"/>
      <c r="D407" s="102"/>
    </row>
    <row r="408" spans="3:4" ht="15.75">
      <c r="C408" s="102"/>
      <c r="D408" s="102"/>
    </row>
    <row r="409" spans="3:4" ht="15.75">
      <c r="C409" s="102"/>
      <c r="D409" s="102"/>
    </row>
    <row r="410" spans="3:4" ht="15.75">
      <c r="C410" s="102"/>
      <c r="D410" s="102"/>
    </row>
    <row r="411" spans="3:4" ht="15.75">
      <c r="C411" s="102"/>
      <c r="D411" s="102"/>
    </row>
    <row r="412" spans="3:4" ht="15.75">
      <c r="C412" s="102"/>
      <c r="D412" s="102"/>
    </row>
    <row r="413" spans="3:4" ht="15.75">
      <c r="C413" s="102"/>
      <c r="D413" s="102"/>
    </row>
    <row r="414" spans="3:4" ht="15.75">
      <c r="C414" s="102"/>
      <c r="D414" s="102"/>
    </row>
    <row r="415" spans="3:4" ht="15.75">
      <c r="C415" s="102"/>
      <c r="D415" s="102"/>
    </row>
    <row r="416" spans="3:4" ht="15.75">
      <c r="C416" s="102"/>
      <c r="D416" s="102"/>
    </row>
    <row r="417" spans="3:4" ht="15.75">
      <c r="C417" s="102"/>
      <c r="D417" s="102"/>
    </row>
    <row r="418" spans="3:4" ht="15.75">
      <c r="C418" s="102"/>
      <c r="D418" s="102"/>
    </row>
    <row r="419" spans="3:4" ht="15.75">
      <c r="C419" s="102"/>
      <c r="D419" s="102"/>
    </row>
    <row r="420" spans="3:4" ht="15.75">
      <c r="C420" s="102"/>
      <c r="D420" s="102"/>
    </row>
    <row r="421" spans="3:4" ht="15.75">
      <c r="C421" s="102"/>
      <c r="D421" s="102"/>
    </row>
    <row r="422" spans="3:4" ht="15.75">
      <c r="C422" s="102"/>
      <c r="D422" s="102"/>
    </row>
    <row r="423" spans="3:4" ht="15.75">
      <c r="C423" s="102"/>
      <c r="D423" s="102"/>
    </row>
    <row r="424" spans="3:4" ht="15.75">
      <c r="C424" s="102"/>
      <c r="D424" s="102"/>
    </row>
    <row r="425" spans="3:4" ht="15.75">
      <c r="C425" s="102"/>
      <c r="D425" s="102"/>
    </row>
    <row r="426" spans="3:4" ht="15.75">
      <c r="C426" s="102"/>
      <c r="D426" s="102"/>
    </row>
    <row r="427" spans="3:4" ht="15.75">
      <c r="C427" s="102"/>
      <c r="D427" s="102"/>
    </row>
    <row r="428" spans="3:4" ht="15.75">
      <c r="C428" s="102"/>
      <c r="D428" s="102"/>
    </row>
    <row r="429" spans="3:4" ht="15.75">
      <c r="C429" s="102"/>
      <c r="D429" s="102"/>
    </row>
    <row r="430" spans="3:4" ht="15.75">
      <c r="C430" s="102"/>
      <c r="D430" s="102"/>
    </row>
    <row r="431" spans="3:4" ht="15.75">
      <c r="C431" s="102"/>
      <c r="D431" s="102"/>
    </row>
    <row r="432" spans="3:4" ht="15.75">
      <c r="C432" s="102"/>
      <c r="D432" s="102"/>
    </row>
    <row r="433" spans="3:4" ht="15.75">
      <c r="C433" s="102"/>
      <c r="D433" s="102"/>
    </row>
    <row r="434" spans="3:4" ht="15.75">
      <c r="C434" s="102"/>
      <c r="D434" s="102"/>
    </row>
    <row r="435" spans="3:4" ht="15.75">
      <c r="C435" s="102"/>
      <c r="D435" s="102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5"/>
  <sheetViews>
    <sheetView workbookViewId="0" topLeftCell="A1">
      <pane xSplit="4" topLeftCell="E1" activePane="topRight" state="frozen"/>
      <selection pane="topLeft" activeCell="A4" sqref="A4"/>
      <selection pane="topRight" activeCell="H14" sqref="H14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16015625" style="30" customWidth="1"/>
    <col min="4" max="4" width="18.33203125" style="30" customWidth="1"/>
    <col min="5" max="5" width="11.5" style="30" customWidth="1"/>
    <col min="6" max="6" width="5.33203125" style="30" customWidth="1"/>
    <col min="7" max="16384" width="12" style="30" customWidth="1"/>
  </cols>
  <sheetData>
    <row r="1" spans="1:4" ht="15.75">
      <c r="A1" s="116" t="s">
        <v>44</v>
      </c>
      <c r="B1" s="116"/>
      <c r="C1" s="116"/>
      <c r="D1" s="116"/>
    </row>
    <row r="2" spans="1:6" ht="15.75">
      <c r="A2" s="111" t="s">
        <v>95</v>
      </c>
      <c r="B2" s="111"/>
      <c r="C2" s="111"/>
      <c r="D2" s="111"/>
      <c r="E2" s="1"/>
      <c r="F2" s="1"/>
    </row>
    <row r="3" spans="1:4" ht="15.75">
      <c r="A3" s="117" t="s">
        <v>97</v>
      </c>
      <c r="B3" s="118"/>
      <c r="C3" s="118"/>
      <c r="D3" s="118"/>
    </row>
    <row r="4" spans="1:4" ht="9" customHeight="1">
      <c r="A4" s="31"/>
      <c r="B4" s="31"/>
      <c r="C4" s="31"/>
      <c r="D4" s="32"/>
    </row>
    <row r="5" spans="1:4" ht="21" customHeight="1">
      <c r="A5" s="124" t="s">
        <v>45</v>
      </c>
      <c r="B5" s="119" t="s">
        <v>46</v>
      </c>
      <c r="C5" s="122" t="s">
        <v>47</v>
      </c>
      <c r="D5" s="123"/>
    </row>
    <row r="6" spans="1:4" ht="28.5" customHeight="1">
      <c r="A6" s="125"/>
      <c r="B6" s="120"/>
      <c r="C6" s="119" t="s">
        <v>48</v>
      </c>
      <c r="D6" s="119" t="s">
        <v>49</v>
      </c>
    </row>
    <row r="7" spans="1:4" ht="26.25" customHeight="1">
      <c r="A7" s="126"/>
      <c r="B7" s="121"/>
      <c r="C7" s="121"/>
      <c r="D7" s="121"/>
    </row>
    <row r="8" spans="1:4" ht="24" customHeight="1">
      <c r="A8" s="33" t="s">
        <v>50</v>
      </c>
      <c r="B8" s="33"/>
      <c r="C8" s="33"/>
      <c r="D8" s="33"/>
    </row>
    <row r="9" spans="1:4" ht="15.75">
      <c r="A9" s="34" t="s">
        <v>51</v>
      </c>
      <c r="B9" s="35">
        <f>'[2]nograd'!$I44</f>
        <v>7940</v>
      </c>
      <c r="C9" s="36">
        <f>B9/$B$11*100</f>
        <v>51.820911108210424</v>
      </c>
      <c r="D9" s="36">
        <f>'[2]nograd'!$I3/'[2]nograd'!$I$5*100</f>
        <v>50.11910777448928</v>
      </c>
    </row>
    <row r="10" spans="1:4" s="40" customFormat="1" ht="15.75">
      <c r="A10" s="37" t="s">
        <v>52</v>
      </c>
      <c r="B10" s="38">
        <f>'[2]nograd'!$I45</f>
        <v>7382</v>
      </c>
      <c r="C10" s="39">
        <f aca="true" t="shared" si="0" ref="C10:C47">B10/$B$11*100</f>
        <v>48.17908889178958</v>
      </c>
      <c r="D10" s="39">
        <f>'[2]nograd'!$I4/'[2]nograd'!$I$5*100</f>
        <v>49.88089222551072</v>
      </c>
    </row>
    <row r="11" spans="1:4" s="44" customFormat="1" ht="20.25" customHeight="1">
      <c r="A11" s="41" t="s">
        <v>53</v>
      </c>
      <c r="B11" s="42">
        <f>'[2]nograd'!$I46</f>
        <v>15322</v>
      </c>
      <c r="C11" s="43">
        <f t="shared" si="0"/>
        <v>100</v>
      </c>
      <c r="D11" s="43">
        <f>'[2]nograd'!$I5/'[2]nograd'!$I$5*100</f>
        <v>100</v>
      </c>
    </row>
    <row r="12" spans="1:4" s="40" customFormat="1" ht="24" customHeight="1">
      <c r="A12" s="45" t="s">
        <v>54</v>
      </c>
      <c r="B12" s="38"/>
      <c r="C12" s="39"/>
      <c r="D12" s="39"/>
    </row>
    <row r="13" spans="1:4" ht="15.75">
      <c r="A13" s="34" t="s">
        <v>55</v>
      </c>
      <c r="B13" s="35">
        <f>'[2]nograd'!$I48</f>
        <v>5089</v>
      </c>
      <c r="C13" s="36">
        <f t="shared" si="0"/>
        <v>33.21367967628247</v>
      </c>
      <c r="D13" s="36">
        <f>'[2]nograd'!$I7/'[2]nograd'!$I$5*100</f>
        <v>32.989244207030964</v>
      </c>
    </row>
    <row r="14" spans="1:4" s="40" customFormat="1" ht="15.75">
      <c r="A14" s="37" t="s">
        <v>56</v>
      </c>
      <c r="B14" s="38">
        <f>'[2]nograd'!$I49</f>
        <v>4470</v>
      </c>
      <c r="C14" s="39">
        <f t="shared" si="0"/>
        <v>29.173737110037855</v>
      </c>
      <c r="D14" s="39">
        <f>'[2]nograd'!$I8/'[2]nograd'!$I$5*100</f>
        <v>28.53533530643182</v>
      </c>
    </row>
    <row r="15" spans="1:4" ht="15.75">
      <c r="A15" s="34" t="s">
        <v>57</v>
      </c>
      <c r="B15" s="35">
        <f>'[2]nograd'!$I50</f>
        <v>3622</v>
      </c>
      <c r="C15" s="36">
        <f t="shared" si="0"/>
        <v>23.63921159117609</v>
      </c>
      <c r="D15" s="36">
        <f>'[2]nograd'!$I9/'[2]nograd'!$I$5*100</f>
        <v>23.005847108929473</v>
      </c>
    </row>
    <row r="16" spans="1:4" s="40" customFormat="1" ht="15.75">
      <c r="A16" s="37" t="s">
        <v>58</v>
      </c>
      <c r="B16" s="38">
        <f>'[2]nograd'!$I51</f>
        <v>13181</v>
      </c>
      <c r="C16" s="39">
        <f t="shared" si="0"/>
        <v>86.02662837749641</v>
      </c>
      <c r="D16" s="39">
        <f>'[2]nograd'!$I10/'[2]nograd'!$I$5*100</f>
        <v>84.53042662239227</v>
      </c>
    </row>
    <row r="17" spans="1:4" ht="15.75">
      <c r="A17" s="34" t="s">
        <v>59</v>
      </c>
      <c r="B17" s="35">
        <f>'[2]nograd'!$I52</f>
        <v>2141</v>
      </c>
      <c r="C17" s="36">
        <f t="shared" si="0"/>
        <v>13.973371622503588</v>
      </c>
      <c r="D17" s="36">
        <f>'[2]nograd'!$I11/'[2]nograd'!$I$5*100</f>
        <v>15.469573377607738</v>
      </c>
    </row>
    <row r="18" spans="1:4" s="49" customFormat="1" ht="20.25" customHeight="1">
      <c r="A18" s="46" t="s">
        <v>53</v>
      </c>
      <c r="B18" s="47">
        <f>'[2]nograd'!$I53</f>
        <v>15322</v>
      </c>
      <c r="C18" s="48">
        <f t="shared" si="0"/>
        <v>100</v>
      </c>
      <c r="D18" s="48">
        <f>'[2]nograd'!$I12/'[2]nograd'!$I$5*100</f>
        <v>100</v>
      </c>
    </row>
    <row r="19" spans="1:4" ht="24" customHeight="1">
      <c r="A19" s="50" t="s">
        <v>60</v>
      </c>
      <c r="B19" s="35"/>
      <c r="C19" s="36"/>
      <c r="D19" s="36"/>
    </row>
    <row r="20" spans="1:5" s="40" customFormat="1" ht="15.75">
      <c r="A20" s="37" t="s">
        <v>61</v>
      </c>
      <c r="B20" s="38">
        <f>'[2]nograd'!$I55</f>
        <v>619</v>
      </c>
      <c r="C20" s="39">
        <f t="shared" si="0"/>
        <v>4.039942566244616</v>
      </c>
      <c r="D20" s="39">
        <f>'[2]nograd'!$I14/'[2]nograd'!$I$5*100</f>
        <v>3.8403233956543708</v>
      </c>
      <c r="E20" s="51"/>
    </row>
    <row r="21" spans="1:4" ht="15.75">
      <c r="A21" s="34" t="s">
        <v>62</v>
      </c>
      <c r="B21" s="35">
        <f>'[2]nograd'!$I56</f>
        <v>2063</v>
      </c>
      <c r="C21" s="36">
        <f t="shared" si="0"/>
        <v>13.464299699778095</v>
      </c>
      <c r="D21" s="36">
        <f>'[2]nograd'!$I15/'[2]nograd'!$I$5*100</f>
        <v>14.018624124738324</v>
      </c>
    </row>
    <row r="22" spans="1:4" s="40" customFormat="1" ht="15.75">
      <c r="A22" s="37" t="s">
        <v>63</v>
      </c>
      <c r="B22" s="38">
        <f>'[2]nograd'!$I57</f>
        <v>4159</v>
      </c>
      <c r="C22" s="39">
        <f t="shared" si="0"/>
        <v>27.14397598224775</v>
      </c>
      <c r="D22" s="39">
        <f>'[2]nograd'!$I16/'[2]nograd'!$I$5*100</f>
        <v>27.09882335956111</v>
      </c>
    </row>
    <row r="23" spans="1:4" ht="15.75">
      <c r="A23" s="34" t="s">
        <v>64</v>
      </c>
      <c r="B23" s="35">
        <f>'[2]nograd'!$I58</f>
        <v>3664</v>
      </c>
      <c r="C23" s="36">
        <f t="shared" si="0"/>
        <v>23.91332724187443</v>
      </c>
      <c r="D23" s="36">
        <f>'[2]nograd'!$I17/'[2]nograd'!$I$5*100</f>
        <v>23.511152818883996</v>
      </c>
    </row>
    <row r="24" spans="1:4" s="40" customFormat="1" ht="15.75">
      <c r="A24" s="37" t="s">
        <v>65</v>
      </c>
      <c r="B24" s="38">
        <f>'[2]nograd'!$I59</f>
        <v>3666</v>
      </c>
      <c r="C24" s="39">
        <f t="shared" si="0"/>
        <v>23.92638036809816</v>
      </c>
      <c r="D24" s="39">
        <f>'[2]nograd'!$I18/'[2]nograd'!$I$5*100</f>
        <v>23.937053345845666</v>
      </c>
    </row>
    <row r="25" spans="1:4" ht="15.75">
      <c r="A25" s="34" t="s">
        <v>66</v>
      </c>
      <c r="B25" s="35">
        <f>'[2]nograd'!$I60</f>
        <v>1151</v>
      </c>
      <c r="C25" s="36">
        <f t="shared" si="0"/>
        <v>7.512074141756951</v>
      </c>
      <c r="D25" s="36">
        <f>'[2]nograd'!$I19/'[2]nograd'!$I$5*100</f>
        <v>7.594022955316538</v>
      </c>
    </row>
    <row r="26" spans="1:4" s="49" customFormat="1" ht="22.5" customHeight="1">
      <c r="A26" s="46" t="s">
        <v>53</v>
      </c>
      <c r="B26" s="47">
        <f>'[2]nograd'!$I61</f>
        <v>15322</v>
      </c>
      <c r="C26" s="48">
        <f t="shared" si="0"/>
        <v>100</v>
      </c>
      <c r="D26" s="48">
        <f>'[2]nograd'!$I20/'[2]nograd'!$I$5*100</f>
        <v>100</v>
      </c>
    </row>
    <row r="27" spans="1:4" ht="23.25" customHeight="1">
      <c r="A27" s="50" t="s">
        <v>96</v>
      </c>
      <c r="B27" s="35"/>
      <c r="C27" s="36"/>
      <c r="D27" s="36"/>
    </row>
    <row r="28" spans="1:4" s="40" customFormat="1" ht="15.75">
      <c r="A28" s="37" t="s">
        <v>67</v>
      </c>
      <c r="B28" s="38">
        <f>'[2]nograd'!$I63</f>
        <v>1331</v>
      </c>
      <c r="C28" s="39">
        <f t="shared" si="0"/>
        <v>8.686855501892703</v>
      </c>
      <c r="D28" s="39">
        <f>'[2]nograd'!$I22/'[2]nograd'!$I$5*100</f>
        <v>8.734570129213887</v>
      </c>
    </row>
    <row r="29" spans="1:4" ht="15.75">
      <c r="A29" s="34" t="s">
        <v>68</v>
      </c>
      <c r="B29" s="35">
        <f>'[2]nograd'!$I64</f>
        <v>6014</v>
      </c>
      <c r="C29" s="36">
        <f t="shared" si="0"/>
        <v>39.250750554757865</v>
      </c>
      <c r="D29" s="36">
        <f>'[2]nograd'!$I23/'[2]nograd'!$I$5*100</f>
        <v>39.233379051469</v>
      </c>
    </row>
    <row r="30" spans="1:4" s="40" customFormat="1" ht="15.75">
      <c r="A30" s="37" t="s">
        <v>69</v>
      </c>
      <c r="B30" s="38">
        <f>'[2]nograd'!$I65</f>
        <v>4221</v>
      </c>
      <c r="C30" s="39">
        <f t="shared" si="0"/>
        <v>27.548622895183396</v>
      </c>
      <c r="D30" s="39">
        <f>'[2]nograd'!$I24/'[2]nograd'!$I$5*100</f>
        <v>27.611347722514978</v>
      </c>
    </row>
    <row r="31" spans="1:4" ht="15.75">
      <c r="A31" s="34" t="s">
        <v>70</v>
      </c>
      <c r="B31" s="35">
        <f>'[2]nograd'!$I66</f>
        <v>2147</v>
      </c>
      <c r="C31" s="36">
        <f t="shared" si="0"/>
        <v>14.01253100117478</v>
      </c>
      <c r="D31" s="36">
        <f>'[2]nograd'!$I25/'[2]nograd'!$I$5*100</f>
        <v>14.069154695733776</v>
      </c>
    </row>
    <row r="32" spans="1:4" s="40" customFormat="1" ht="15.75">
      <c r="A32" s="37" t="s">
        <v>71</v>
      </c>
      <c r="B32" s="38">
        <f>'[2]nograd'!$I67</f>
        <v>1157</v>
      </c>
      <c r="C32" s="39">
        <f t="shared" si="0"/>
        <v>7.551233520428142</v>
      </c>
      <c r="D32" s="39">
        <f>'[2]nograd'!$I26/'[2]nograd'!$I$5*100</f>
        <v>7.738396015303545</v>
      </c>
    </row>
    <row r="33" spans="1:4" ht="15.75">
      <c r="A33" s="34" t="s">
        <v>72</v>
      </c>
      <c r="B33" s="35">
        <f>'[2]nograd'!$I68</f>
        <v>452</v>
      </c>
      <c r="C33" s="36">
        <f t="shared" si="0"/>
        <v>2.950006526563112</v>
      </c>
      <c r="D33" s="36">
        <f>'[2]nograd'!$I27/'[2]nograd'!$I$5*100</f>
        <v>2.6131523857648165</v>
      </c>
    </row>
    <row r="34" spans="1:4" s="49" customFormat="1" ht="21" customHeight="1">
      <c r="A34" s="46" t="s">
        <v>53</v>
      </c>
      <c r="B34" s="47">
        <f>'[2]nograd'!$I69</f>
        <v>15322</v>
      </c>
      <c r="C34" s="48">
        <f t="shared" si="0"/>
        <v>100</v>
      </c>
      <c r="D34" s="48">
        <f>'[2]nograd'!$I28/'[2]nograd'!$I$5*100</f>
        <v>100</v>
      </c>
    </row>
    <row r="35" spans="1:4" ht="25.5" customHeight="1">
      <c r="A35" s="50" t="s">
        <v>73</v>
      </c>
      <c r="B35" s="35"/>
      <c r="C35" s="36"/>
      <c r="D35" s="36"/>
    </row>
    <row r="36" spans="1:4" s="40" customFormat="1" ht="15.75">
      <c r="A36" s="37" t="s">
        <v>74</v>
      </c>
      <c r="B36" s="38">
        <f>'[2]nograd'!$I71</f>
        <v>211</v>
      </c>
      <c r="C36" s="39">
        <f t="shared" si="0"/>
        <v>1.3771048166035766</v>
      </c>
      <c r="D36" s="39">
        <f>'[2]nograd'!$I30/'[2]nograd'!$I$5*100</f>
        <v>1.5159171298635674</v>
      </c>
    </row>
    <row r="37" spans="1:4" ht="15.75">
      <c r="A37" s="34" t="s">
        <v>75</v>
      </c>
      <c r="B37" s="35">
        <f>'[2]nograd'!$I72</f>
        <v>818</v>
      </c>
      <c r="C37" s="36">
        <f t="shared" si="0"/>
        <v>5.338728625505809</v>
      </c>
      <c r="D37" s="36">
        <f>'[2]nograd'!$I31/'[2]nograd'!$I$5*100</f>
        <v>5.746047787482856</v>
      </c>
    </row>
    <row r="38" spans="1:4" s="40" customFormat="1" ht="15.75">
      <c r="A38" s="37" t="s">
        <v>76</v>
      </c>
      <c r="B38" s="38">
        <f>'[2]nograd'!$I73</f>
        <v>546</v>
      </c>
      <c r="C38" s="39">
        <f t="shared" si="0"/>
        <v>3.5635034590784493</v>
      </c>
      <c r="D38" s="39">
        <f>'[2]nograd'!$I32/'[2]nograd'!$I$5*100</f>
        <v>3.5010467046849056</v>
      </c>
    </row>
    <row r="39" spans="1:4" ht="15.75">
      <c r="A39" s="34" t="s">
        <v>77</v>
      </c>
      <c r="B39" s="35">
        <f>'[2]nograd'!$I74</f>
        <v>814</v>
      </c>
      <c r="C39" s="36">
        <f t="shared" si="0"/>
        <v>5.312622373058348</v>
      </c>
      <c r="D39" s="36">
        <f>'[2]nograd'!$I33/'[2]nograd'!$I$5*100</f>
        <v>6.265790803436079</v>
      </c>
    </row>
    <row r="40" spans="1:4" s="40" customFormat="1" ht="15.75">
      <c r="A40" s="37" t="s">
        <v>78</v>
      </c>
      <c r="B40" s="38">
        <f>'[2]nograd'!$I75</f>
        <v>12933</v>
      </c>
      <c r="C40" s="39">
        <f t="shared" si="0"/>
        <v>84.40804072575382</v>
      </c>
      <c r="D40" s="39">
        <f>'[2]nograd'!$I34/'[2]nograd'!$I$5*100</f>
        <v>82.9711975745326</v>
      </c>
    </row>
    <row r="41" spans="1:4" s="44" customFormat="1" ht="23.25" customHeight="1">
      <c r="A41" s="41" t="s">
        <v>53</v>
      </c>
      <c r="B41" s="42">
        <f>'[2]nograd'!$I76</f>
        <v>15322</v>
      </c>
      <c r="C41" s="43">
        <f t="shared" si="0"/>
        <v>100</v>
      </c>
      <c r="D41" s="43">
        <f>'[2]nograd'!$I35/'[2]nograd'!$I$5*100</f>
        <v>100</v>
      </c>
    </row>
    <row r="42" spans="1:4" ht="15.75">
      <c r="A42" s="52" t="s">
        <v>74</v>
      </c>
      <c r="B42" s="38">
        <f>'[2]nograd'!$I77</f>
        <v>1409</v>
      </c>
      <c r="C42" s="39">
        <f t="shared" si="0"/>
        <v>9.195927424618196</v>
      </c>
      <c r="D42" s="39">
        <f>'[2]nograd'!$I36/'[2]nograd'!$I$5*100</f>
        <v>11.145600230996896</v>
      </c>
    </row>
    <row r="43" spans="1:4" ht="15.75">
      <c r="A43" s="34" t="s">
        <v>79</v>
      </c>
      <c r="B43" s="35">
        <f>'[2]nograd'!$I78</f>
        <v>4642</v>
      </c>
      <c r="C43" s="36">
        <f t="shared" si="0"/>
        <v>30.296305965278687</v>
      </c>
      <c r="D43" s="36">
        <f>'[2]nograd'!$I37/'[2]nograd'!$I$5*100</f>
        <v>34.678409008878944</v>
      </c>
    </row>
    <row r="44" spans="1:4" ht="15.75">
      <c r="A44" s="52" t="s">
        <v>80</v>
      </c>
      <c r="B44" s="38">
        <f>'[2]nograd'!$I79</f>
        <v>3761</v>
      </c>
      <c r="C44" s="39">
        <f t="shared" si="0"/>
        <v>24.546403863725363</v>
      </c>
      <c r="D44" s="39">
        <f>'[2]nograd'!$I38/'[2]nograd'!$I$5*100</f>
        <v>21.77867609903992</v>
      </c>
    </row>
    <row r="45" spans="1:4" ht="15.75">
      <c r="A45" s="34" t="s">
        <v>81</v>
      </c>
      <c r="B45" s="35">
        <f>'[2]nograd'!$I80</f>
        <v>2945</v>
      </c>
      <c r="C45" s="36">
        <f t="shared" si="0"/>
        <v>19.220728364443286</v>
      </c>
      <c r="D45" s="36">
        <f>'[2]nograd'!$I39/'[2]nograd'!$I$5*100</f>
        <v>16.963834548473255</v>
      </c>
    </row>
    <row r="46" spans="1:4" s="40" customFormat="1" ht="15.75">
      <c r="A46" s="37" t="s">
        <v>82</v>
      </c>
      <c r="B46" s="38">
        <f>'[2]nograd'!$I81</f>
        <v>2565</v>
      </c>
      <c r="C46" s="39">
        <f t="shared" si="0"/>
        <v>16.740634381934473</v>
      </c>
      <c r="D46" s="39">
        <f>'[2]nograd'!$I40/'[2]nograd'!$I$5*100</f>
        <v>15.433480112610987</v>
      </c>
    </row>
    <row r="47" spans="1:4" s="44" customFormat="1" ht="22.5" customHeight="1">
      <c r="A47" s="53" t="s">
        <v>53</v>
      </c>
      <c r="B47" s="54">
        <f>'[2]nograd'!$I82</f>
        <v>15322</v>
      </c>
      <c r="C47" s="55">
        <f t="shared" si="0"/>
        <v>100</v>
      </c>
      <c r="D47" s="55">
        <f>'[2]nograd'!$I41/'[2]nograd'!$I$5*100</f>
        <v>100</v>
      </c>
    </row>
    <row r="48" spans="3:4" ht="15.75">
      <c r="C48" s="56"/>
      <c r="D48" s="56"/>
    </row>
    <row r="49" spans="3:4" ht="15.75">
      <c r="C49" s="56"/>
      <c r="D49" s="56"/>
    </row>
    <row r="50" spans="3:4" ht="15.75">
      <c r="C50" s="56"/>
      <c r="D50" s="56"/>
    </row>
    <row r="51" spans="3:4" ht="15.75">
      <c r="C51" s="56"/>
      <c r="D51" s="56"/>
    </row>
    <row r="52" spans="3:4" ht="15.75">
      <c r="C52" s="56"/>
      <c r="D52" s="56"/>
    </row>
    <row r="53" spans="3:4" ht="15.75">
      <c r="C53" s="56"/>
      <c r="D53" s="56"/>
    </row>
    <row r="54" spans="3:4" ht="15.75">
      <c r="C54" s="56"/>
      <c r="D54" s="56"/>
    </row>
    <row r="55" spans="3:4" ht="15.75">
      <c r="C55" s="56"/>
      <c r="D55" s="56"/>
    </row>
    <row r="56" spans="3:4" ht="15.75">
      <c r="C56" s="56"/>
      <c r="D56" s="56"/>
    </row>
    <row r="57" spans="3:4" ht="15.75">
      <c r="C57" s="56"/>
      <c r="D57" s="56"/>
    </row>
    <row r="58" spans="3:4" ht="15.75">
      <c r="C58" s="56"/>
      <c r="D58" s="56"/>
    </row>
    <row r="59" spans="3:4" ht="15.75">
      <c r="C59" s="56"/>
      <c r="D59" s="56"/>
    </row>
    <row r="60" spans="3:4" ht="15.75">
      <c r="C60" s="56"/>
      <c r="D60" s="56"/>
    </row>
    <row r="61" spans="3:4" ht="15.75">
      <c r="C61" s="56"/>
      <c r="D61" s="56"/>
    </row>
    <row r="62" spans="3:4" ht="15.75">
      <c r="C62" s="56"/>
      <c r="D62" s="56"/>
    </row>
    <row r="63" spans="3:4" ht="15.75">
      <c r="C63" s="56"/>
      <c r="D63" s="56"/>
    </row>
    <row r="64" spans="3:4" ht="15.75">
      <c r="C64" s="56"/>
      <c r="D64" s="56"/>
    </row>
    <row r="65" spans="3:4" ht="15.75">
      <c r="C65" s="56"/>
      <c r="D65" s="56"/>
    </row>
    <row r="66" spans="3:4" ht="15.75">
      <c r="C66" s="56"/>
      <c r="D66" s="56"/>
    </row>
    <row r="67" spans="3:4" ht="15.75">
      <c r="C67" s="56"/>
      <c r="D67" s="56"/>
    </row>
    <row r="68" spans="3:4" ht="15.75">
      <c r="C68" s="56"/>
      <c r="D68" s="56"/>
    </row>
    <row r="69" spans="3:4" ht="15.75">
      <c r="C69" s="56"/>
      <c r="D69" s="56"/>
    </row>
    <row r="70" spans="3:4" ht="15.75">
      <c r="C70" s="56"/>
      <c r="D70" s="56"/>
    </row>
    <row r="71" spans="3:4" ht="15.75">
      <c r="C71" s="56"/>
      <c r="D71" s="56"/>
    </row>
    <row r="72" spans="3:4" ht="15.75">
      <c r="C72" s="56"/>
      <c r="D72" s="56"/>
    </row>
    <row r="73" spans="3:4" ht="15.75">
      <c r="C73" s="56"/>
      <c r="D73" s="56"/>
    </row>
    <row r="74" spans="3:4" ht="15.75">
      <c r="C74" s="56"/>
      <c r="D74" s="56"/>
    </row>
    <row r="75" spans="3:4" ht="15.75">
      <c r="C75" s="56"/>
      <c r="D75" s="56"/>
    </row>
    <row r="76" spans="3:4" ht="15.75">
      <c r="C76" s="56"/>
      <c r="D76" s="56"/>
    </row>
    <row r="77" spans="3:4" ht="15.75">
      <c r="C77" s="56"/>
      <c r="D77" s="56"/>
    </row>
    <row r="78" spans="3:4" ht="15.75">
      <c r="C78" s="56"/>
      <c r="D78" s="56"/>
    </row>
    <row r="79" spans="3:4" ht="15.75">
      <c r="C79" s="56"/>
      <c r="D79" s="56"/>
    </row>
    <row r="80" spans="3:4" ht="15.75">
      <c r="C80" s="56"/>
      <c r="D80" s="56"/>
    </row>
    <row r="81" spans="3:4" ht="15.75">
      <c r="C81" s="56"/>
      <c r="D81" s="56"/>
    </row>
    <row r="82" spans="3:4" ht="15.75">
      <c r="C82" s="56"/>
      <c r="D82" s="56"/>
    </row>
    <row r="83" spans="3:4" ht="15.75">
      <c r="C83" s="56"/>
      <c r="D83" s="56"/>
    </row>
    <row r="84" spans="3:4" ht="15.75">
      <c r="C84" s="56"/>
      <c r="D84" s="56"/>
    </row>
    <row r="85" spans="3:4" ht="15.75">
      <c r="C85" s="56"/>
      <c r="D85" s="56"/>
    </row>
    <row r="86" spans="3:4" ht="15.75">
      <c r="C86" s="56"/>
      <c r="D86" s="56"/>
    </row>
    <row r="87" spans="3:4" ht="15.75">
      <c r="C87" s="56"/>
      <c r="D87" s="56"/>
    </row>
    <row r="88" spans="3:4" ht="15.75">
      <c r="C88" s="56"/>
      <c r="D88" s="56"/>
    </row>
    <row r="89" spans="3:4" ht="15.75">
      <c r="C89" s="56"/>
      <c r="D89" s="56"/>
    </row>
    <row r="90" spans="3:4" ht="15.75">
      <c r="C90" s="56"/>
      <c r="D90" s="56"/>
    </row>
    <row r="91" spans="3:4" ht="15.75">
      <c r="C91" s="56"/>
      <c r="D91" s="56"/>
    </row>
    <row r="92" spans="3:4" ht="15.75">
      <c r="C92" s="56"/>
      <c r="D92" s="56"/>
    </row>
    <row r="93" spans="3:4" ht="15.75">
      <c r="C93" s="56"/>
      <c r="D93" s="56"/>
    </row>
    <row r="94" spans="3:4" ht="15.75">
      <c r="C94" s="56"/>
      <c r="D94" s="56"/>
    </row>
    <row r="95" spans="3:4" ht="15.75">
      <c r="C95" s="56"/>
      <c r="D95" s="56"/>
    </row>
    <row r="96" spans="3:4" ht="15.75">
      <c r="C96" s="56"/>
      <c r="D96" s="56"/>
    </row>
    <row r="97" spans="3:4" ht="15.75">
      <c r="C97" s="56"/>
      <c r="D97" s="56"/>
    </row>
    <row r="98" spans="3:4" ht="15.75">
      <c r="C98" s="56"/>
      <c r="D98" s="56"/>
    </row>
    <row r="99" spans="3:4" ht="15.75">
      <c r="C99" s="56"/>
      <c r="D99" s="56"/>
    </row>
    <row r="100" spans="3:4" ht="15.75">
      <c r="C100" s="56"/>
      <c r="D100" s="56"/>
    </row>
    <row r="101" spans="3:4" ht="15.75">
      <c r="C101" s="56"/>
      <c r="D101" s="56"/>
    </row>
    <row r="102" spans="3:4" ht="15.75">
      <c r="C102" s="56"/>
      <c r="D102" s="56"/>
    </row>
    <row r="103" spans="3:4" ht="15.75">
      <c r="C103" s="56"/>
      <c r="D103" s="56"/>
    </row>
    <row r="104" spans="3:4" ht="15.75">
      <c r="C104" s="56"/>
      <c r="D104" s="56"/>
    </row>
    <row r="105" spans="3:4" ht="15.75">
      <c r="C105" s="56"/>
      <c r="D105" s="56"/>
    </row>
    <row r="106" spans="3:4" ht="15.75">
      <c r="C106" s="56"/>
      <c r="D106" s="56"/>
    </row>
    <row r="107" spans="3:4" ht="15.75">
      <c r="C107" s="56"/>
      <c r="D107" s="56"/>
    </row>
    <row r="108" spans="3:4" ht="15.75">
      <c r="C108" s="56"/>
      <c r="D108" s="56"/>
    </row>
    <row r="109" spans="3:4" ht="15.75">
      <c r="C109" s="56"/>
      <c r="D109" s="56"/>
    </row>
    <row r="110" spans="3:4" ht="15.75">
      <c r="C110" s="56"/>
      <c r="D110" s="56"/>
    </row>
    <row r="111" spans="3:4" ht="15.75">
      <c r="C111" s="56"/>
      <c r="D111" s="56"/>
    </row>
    <row r="112" spans="3:4" ht="15.75">
      <c r="C112" s="56"/>
      <c r="D112" s="56"/>
    </row>
    <row r="113" spans="3:4" ht="15.75">
      <c r="C113" s="56"/>
      <c r="D113" s="56"/>
    </row>
    <row r="114" spans="3:4" ht="15.75">
      <c r="C114" s="56"/>
      <c r="D114" s="56"/>
    </row>
    <row r="115" spans="3:4" ht="15.75">
      <c r="C115" s="56"/>
      <c r="D115" s="56"/>
    </row>
    <row r="116" spans="3:4" ht="15.75">
      <c r="C116" s="56"/>
      <c r="D116" s="56"/>
    </row>
    <row r="117" spans="3:4" ht="15.75">
      <c r="C117" s="56"/>
      <c r="D117" s="56"/>
    </row>
    <row r="118" spans="3:4" ht="15.75">
      <c r="C118" s="56"/>
      <c r="D118" s="56"/>
    </row>
    <row r="119" spans="3:4" ht="15.75">
      <c r="C119" s="56"/>
      <c r="D119" s="56"/>
    </row>
    <row r="120" spans="3:4" ht="15.75">
      <c r="C120" s="56"/>
      <c r="D120" s="56"/>
    </row>
    <row r="121" spans="3:4" ht="15.75">
      <c r="C121" s="56"/>
      <c r="D121" s="56"/>
    </row>
    <row r="122" spans="3:4" ht="15.75">
      <c r="C122" s="56"/>
      <c r="D122" s="56"/>
    </row>
    <row r="123" spans="3:4" ht="15.75">
      <c r="C123" s="56"/>
      <c r="D123" s="56"/>
    </row>
    <row r="124" spans="3:4" ht="15.75">
      <c r="C124" s="56"/>
      <c r="D124" s="56"/>
    </row>
    <row r="125" spans="3:4" ht="15.75">
      <c r="C125" s="56"/>
      <c r="D125" s="56"/>
    </row>
    <row r="126" spans="3:4" ht="15.75">
      <c r="C126" s="56"/>
      <c r="D126" s="56"/>
    </row>
    <row r="127" spans="3:4" ht="15.75">
      <c r="C127" s="56"/>
      <c r="D127" s="56"/>
    </row>
    <row r="128" spans="3:4" ht="15.75">
      <c r="C128" s="56"/>
      <c r="D128" s="56"/>
    </row>
    <row r="129" spans="3:4" ht="15.75">
      <c r="C129" s="56"/>
      <c r="D129" s="56"/>
    </row>
    <row r="130" spans="3:4" ht="15.75">
      <c r="C130" s="56"/>
      <c r="D130" s="56"/>
    </row>
    <row r="131" spans="3:4" ht="15.75">
      <c r="C131" s="56"/>
      <c r="D131" s="56"/>
    </row>
    <row r="132" spans="3:4" ht="15.75">
      <c r="C132" s="56"/>
      <c r="D132" s="56"/>
    </row>
    <row r="133" spans="3:4" ht="15.75">
      <c r="C133" s="56"/>
      <c r="D133" s="56"/>
    </row>
    <row r="134" spans="3:4" ht="15.75">
      <c r="C134" s="56"/>
      <c r="D134" s="56"/>
    </row>
    <row r="135" spans="3:4" ht="15.75">
      <c r="C135" s="56"/>
      <c r="D135" s="56"/>
    </row>
    <row r="136" spans="3:4" ht="15.75">
      <c r="C136" s="56"/>
      <c r="D136" s="56"/>
    </row>
    <row r="137" spans="3:4" ht="15.75">
      <c r="C137" s="56"/>
      <c r="D137" s="56"/>
    </row>
    <row r="138" spans="3:4" ht="15.75">
      <c r="C138" s="56"/>
      <c r="D138" s="56"/>
    </row>
    <row r="139" spans="3:4" ht="15.75">
      <c r="C139" s="56"/>
      <c r="D139" s="56"/>
    </row>
    <row r="140" spans="3:4" ht="15.75">
      <c r="C140" s="56"/>
      <c r="D140" s="56"/>
    </row>
    <row r="141" spans="3:4" ht="15.75">
      <c r="C141" s="56"/>
      <c r="D141" s="56"/>
    </row>
    <row r="142" spans="3:4" ht="15.75">
      <c r="C142" s="56"/>
      <c r="D142" s="56"/>
    </row>
    <row r="143" spans="3:4" ht="15.75">
      <c r="C143" s="56"/>
      <c r="D143" s="56"/>
    </row>
    <row r="144" spans="3:4" ht="15.75">
      <c r="C144" s="56"/>
      <c r="D144" s="56"/>
    </row>
    <row r="145" spans="3:4" ht="15.75">
      <c r="C145" s="56"/>
      <c r="D145" s="56"/>
    </row>
    <row r="146" spans="3:4" ht="15.75">
      <c r="C146" s="56"/>
      <c r="D146" s="56"/>
    </row>
    <row r="147" spans="3:4" ht="15.75">
      <c r="C147" s="56"/>
      <c r="D147" s="56"/>
    </row>
    <row r="148" spans="3:4" ht="15.75">
      <c r="C148" s="56"/>
      <c r="D148" s="56"/>
    </row>
    <row r="149" spans="3:4" ht="15.75">
      <c r="C149" s="56"/>
      <c r="D149" s="56"/>
    </row>
    <row r="150" spans="3:4" ht="15.75">
      <c r="C150" s="56"/>
      <c r="D150" s="56"/>
    </row>
    <row r="151" spans="3:4" ht="15.75">
      <c r="C151" s="56"/>
      <c r="D151" s="56"/>
    </row>
    <row r="152" spans="3:4" ht="15.75">
      <c r="C152" s="56"/>
      <c r="D152" s="56"/>
    </row>
    <row r="153" spans="3:4" ht="15.75">
      <c r="C153" s="56"/>
      <c r="D153" s="56"/>
    </row>
    <row r="154" spans="3:4" ht="15.75">
      <c r="C154" s="56"/>
      <c r="D154" s="56"/>
    </row>
    <row r="155" spans="3:4" ht="15.75">
      <c r="C155" s="56"/>
      <c r="D155" s="56"/>
    </row>
    <row r="156" spans="3:4" ht="15.75">
      <c r="C156" s="56"/>
      <c r="D156" s="56"/>
    </row>
    <row r="157" spans="3:4" ht="15.75">
      <c r="C157" s="56"/>
      <c r="D157" s="56"/>
    </row>
    <row r="158" spans="3:4" ht="15.75">
      <c r="C158" s="56"/>
      <c r="D158" s="56"/>
    </row>
    <row r="159" spans="3:4" ht="15.75">
      <c r="C159" s="56"/>
      <c r="D159" s="56"/>
    </row>
    <row r="160" spans="3:4" ht="15.75">
      <c r="C160" s="56"/>
      <c r="D160" s="56"/>
    </row>
    <row r="161" spans="3:4" ht="15.75">
      <c r="C161" s="56"/>
      <c r="D161" s="56"/>
    </row>
    <row r="162" spans="3:4" ht="15.75">
      <c r="C162" s="56"/>
      <c r="D162" s="56"/>
    </row>
    <row r="163" spans="3:4" ht="15.75">
      <c r="C163" s="56"/>
      <c r="D163" s="56"/>
    </row>
    <row r="164" spans="3:4" ht="15.75">
      <c r="C164" s="56"/>
      <c r="D164" s="56"/>
    </row>
    <row r="165" spans="3:4" ht="15.75">
      <c r="C165" s="56"/>
      <c r="D165" s="56"/>
    </row>
    <row r="166" spans="3:4" ht="15.75">
      <c r="C166" s="56"/>
      <c r="D166" s="56"/>
    </row>
    <row r="167" spans="3:4" ht="15.75">
      <c r="C167" s="56"/>
      <c r="D167" s="56"/>
    </row>
    <row r="168" spans="3:4" ht="15.75">
      <c r="C168" s="56"/>
      <c r="D168" s="56"/>
    </row>
    <row r="169" spans="3:4" ht="15.75">
      <c r="C169" s="56"/>
      <c r="D169" s="56"/>
    </row>
    <row r="170" spans="3:4" ht="15.75">
      <c r="C170" s="56"/>
      <c r="D170" s="56"/>
    </row>
    <row r="171" spans="3:4" ht="15.75">
      <c r="C171" s="56"/>
      <c r="D171" s="56"/>
    </row>
    <row r="172" spans="3:4" ht="15.75">
      <c r="C172" s="56"/>
      <c r="D172" s="56"/>
    </row>
    <row r="173" spans="3:4" ht="15.75">
      <c r="C173" s="56"/>
      <c r="D173" s="56"/>
    </row>
    <row r="174" spans="3:4" ht="15.75">
      <c r="C174" s="56"/>
      <c r="D174" s="56"/>
    </row>
    <row r="175" spans="3:4" ht="15.75">
      <c r="C175" s="56"/>
      <c r="D175" s="56"/>
    </row>
    <row r="176" spans="3:4" ht="15.75">
      <c r="C176" s="56"/>
      <c r="D176" s="56"/>
    </row>
    <row r="177" spans="3:4" ht="15.75">
      <c r="C177" s="56"/>
      <c r="D177" s="56"/>
    </row>
    <row r="178" spans="3:4" ht="15.75">
      <c r="C178" s="56"/>
      <c r="D178" s="56"/>
    </row>
    <row r="179" spans="3:4" ht="15.75">
      <c r="C179" s="56"/>
      <c r="D179" s="56"/>
    </row>
    <row r="180" spans="3:4" ht="15.75">
      <c r="C180" s="56"/>
      <c r="D180" s="56"/>
    </row>
    <row r="181" spans="3:4" ht="15.75">
      <c r="C181" s="56"/>
      <c r="D181" s="56"/>
    </row>
    <row r="182" spans="3:4" ht="15.75">
      <c r="C182" s="56"/>
      <c r="D182" s="56"/>
    </row>
    <row r="183" spans="3:4" ht="15.75">
      <c r="C183" s="56"/>
      <c r="D183" s="56"/>
    </row>
    <row r="184" spans="3:4" ht="15.75">
      <c r="C184" s="56"/>
      <c r="D184" s="56"/>
    </row>
    <row r="185" spans="3:4" ht="15.75">
      <c r="C185" s="56"/>
      <c r="D185" s="56"/>
    </row>
    <row r="186" spans="3:4" ht="15.75">
      <c r="C186" s="56"/>
      <c r="D186" s="56"/>
    </row>
    <row r="187" spans="3:4" ht="15.75">
      <c r="C187" s="56"/>
      <c r="D187" s="56"/>
    </row>
    <row r="188" spans="3:4" ht="15.75">
      <c r="C188" s="56"/>
      <c r="D188" s="56"/>
    </row>
    <row r="189" spans="3:4" ht="15.75">
      <c r="C189" s="56"/>
      <c r="D189" s="56"/>
    </row>
    <row r="190" spans="3:4" ht="15.75">
      <c r="C190" s="56"/>
      <c r="D190" s="56"/>
    </row>
    <row r="191" spans="3:4" ht="15.75">
      <c r="C191" s="56"/>
      <c r="D191" s="56"/>
    </row>
    <row r="192" spans="3:4" ht="15.75">
      <c r="C192" s="56"/>
      <c r="D192" s="56"/>
    </row>
    <row r="193" spans="3:4" ht="15.75">
      <c r="C193" s="56"/>
      <c r="D193" s="56"/>
    </row>
    <row r="194" spans="3:4" ht="15.75">
      <c r="C194" s="56"/>
      <c r="D194" s="56"/>
    </row>
    <row r="195" spans="3:4" ht="15.75">
      <c r="C195" s="56"/>
      <c r="D195" s="56"/>
    </row>
    <row r="196" spans="3:4" ht="15.75">
      <c r="C196" s="56"/>
      <c r="D196" s="56"/>
    </row>
    <row r="197" spans="3:4" ht="15.75">
      <c r="C197" s="56"/>
      <c r="D197" s="56"/>
    </row>
    <row r="198" spans="3:4" ht="15.75">
      <c r="C198" s="56"/>
      <c r="D198" s="56"/>
    </row>
    <row r="199" spans="3:4" ht="15.75">
      <c r="C199" s="56"/>
      <c r="D199" s="56"/>
    </row>
    <row r="200" spans="3:4" ht="15.75">
      <c r="C200" s="56"/>
      <c r="D200" s="56"/>
    </row>
    <row r="201" spans="3:4" ht="15.75">
      <c r="C201" s="56"/>
      <c r="D201" s="56"/>
    </row>
    <row r="202" spans="3:4" ht="15.75">
      <c r="C202" s="56"/>
      <c r="D202" s="56"/>
    </row>
    <row r="203" spans="3:4" ht="15.75">
      <c r="C203" s="56"/>
      <c r="D203" s="56"/>
    </row>
    <row r="204" spans="3:4" ht="15.75">
      <c r="C204" s="56"/>
      <c r="D204" s="56"/>
    </row>
    <row r="205" spans="3:4" ht="15.75">
      <c r="C205" s="56"/>
      <c r="D205" s="56"/>
    </row>
    <row r="206" spans="3:4" ht="15.75">
      <c r="C206" s="56"/>
      <c r="D206" s="56"/>
    </row>
    <row r="207" spans="3:4" ht="15.75">
      <c r="C207" s="56"/>
      <c r="D207" s="56"/>
    </row>
    <row r="208" spans="3:4" ht="15.75">
      <c r="C208" s="56"/>
      <c r="D208" s="56"/>
    </row>
    <row r="209" spans="3:4" ht="15.75">
      <c r="C209" s="56"/>
      <c r="D209" s="56"/>
    </row>
    <row r="210" spans="3:4" ht="15.75">
      <c r="C210" s="56"/>
      <c r="D210" s="56"/>
    </row>
    <row r="211" spans="3:4" ht="15.75">
      <c r="C211" s="56"/>
      <c r="D211" s="56"/>
    </row>
    <row r="212" spans="3:4" ht="15.75">
      <c r="C212" s="56"/>
      <c r="D212" s="56"/>
    </row>
    <row r="213" spans="3:4" ht="15.75">
      <c r="C213" s="56"/>
      <c r="D213" s="56"/>
    </row>
    <row r="214" spans="3:4" ht="15.75">
      <c r="C214" s="56"/>
      <c r="D214" s="56"/>
    </row>
    <row r="215" spans="3:4" ht="15.75">
      <c r="C215" s="56"/>
      <c r="D215" s="56"/>
    </row>
    <row r="216" spans="3:4" ht="15.75">
      <c r="C216" s="56"/>
      <c r="D216" s="56"/>
    </row>
    <row r="217" spans="3:4" ht="15.75">
      <c r="C217" s="56"/>
      <c r="D217" s="56"/>
    </row>
    <row r="218" spans="3:4" ht="15.75">
      <c r="C218" s="56"/>
      <c r="D218" s="56"/>
    </row>
    <row r="219" spans="3:4" ht="15.75">
      <c r="C219" s="56"/>
      <c r="D219" s="56"/>
    </row>
    <row r="220" spans="3:4" ht="15.75">
      <c r="C220" s="56"/>
      <c r="D220" s="56"/>
    </row>
    <row r="221" spans="3:4" ht="15.75">
      <c r="C221" s="56"/>
      <c r="D221" s="56"/>
    </row>
    <row r="222" spans="3:4" ht="15.75">
      <c r="C222" s="56"/>
      <c r="D222" s="56"/>
    </row>
    <row r="223" spans="3:4" ht="15.75">
      <c r="C223" s="56"/>
      <c r="D223" s="56"/>
    </row>
    <row r="224" spans="3:4" ht="15.75">
      <c r="C224" s="56"/>
      <c r="D224" s="56"/>
    </row>
    <row r="225" spans="3:4" ht="15.75">
      <c r="C225" s="56"/>
      <c r="D225" s="56"/>
    </row>
    <row r="226" spans="3:4" ht="15.75">
      <c r="C226" s="56"/>
      <c r="D226" s="56"/>
    </row>
    <row r="227" spans="3:4" ht="15.75">
      <c r="C227" s="56"/>
      <c r="D227" s="56"/>
    </row>
    <row r="228" spans="3:4" ht="15.75">
      <c r="C228" s="56"/>
      <c r="D228" s="56"/>
    </row>
    <row r="229" spans="3:4" ht="15.75">
      <c r="C229" s="56"/>
      <c r="D229" s="56"/>
    </row>
    <row r="230" spans="3:4" ht="15.75">
      <c r="C230" s="56"/>
      <c r="D230" s="56"/>
    </row>
    <row r="231" spans="3:4" ht="15.75">
      <c r="C231" s="56"/>
      <c r="D231" s="56"/>
    </row>
    <row r="232" spans="3:4" ht="15.75">
      <c r="C232" s="56"/>
      <c r="D232" s="56"/>
    </row>
    <row r="233" spans="3:4" ht="15.75">
      <c r="C233" s="56"/>
      <c r="D233" s="56"/>
    </row>
    <row r="234" spans="3:4" ht="15.75">
      <c r="C234" s="56"/>
      <c r="D234" s="56"/>
    </row>
    <row r="235" spans="3:4" ht="15.75">
      <c r="C235" s="56"/>
      <c r="D235" s="56"/>
    </row>
    <row r="236" spans="3:4" ht="15.75">
      <c r="C236" s="56"/>
      <c r="D236" s="56"/>
    </row>
    <row r="237" spans="3:4" ht="15.75">
      <c r="C237" s="56"/>
      <c r="D237" s="56"/>
    </row>
    <row r="238" spans="3:4" ht="15.75">
      <c r="C238" s="56"/>
      <c r="D238" s="56"/>
    </row>
    <row r="239" spans="3:4" ht="15.75">
      <c r="C239" s="56"/>
      <c r="D239" s="56"/>
    </row>
    <row r="240" spans="3:4" ht="15.75">
      <c r="C240" s="56"/>
      <c r="D240" s="56"/>
    </row>
    <row r="241" spans="3:4" ht="15.75">
      <c r="C241" s="56"/>
      <c r="D241" s="56"/>
    </row>
    <row r="242" spans="3:4" ht="15.75">
      <c r="C242" s="56"/>
      <c r="D242" s="56"/>
    </row>
    <row r="243" spans="3:4" ht="15.75">
      <c r="C243" s="56"/>
      <c r="D243" s="56"/>
    </row>
    <row r="244" spans="3:4" ht="15.75">
      <c r="C244" s="56"/>
      <c r="D244" s="56"/>
    </row>
    <row r="245" spans="3:4" ht="15.75">
      <c r="C245" s="56"/>
      <c r="D245" s="56"/>
    </row>
    <row r="246" spans="3:4" ht="15.75">
      <c r="C246" s="56"/>
      <c r="D246" s="56"/>
    </row>
    <row r="247" spans="3:4" ht="15.75">
      <c r="C247" s="56"/>
      <c r="D247" s="56"/>
    </row>
    <row r="248" spans="3:4" ht="15.75">
      <c r="C248" s="56"/>
      <c r="D248" s="56"/>
    </row>
    <row r="249" spans="3:4" ht="15.75">
      <c r="C249" s="56"/>
      <c r="D249" s="56"/>
    </row>
    <row r="250" spans="3:4" ht="15.75">
      <c r="C250" s="56"/>
      <c r="D250" s="56"/>
    </row>
    <row r="251" spans="3:4" ht="15.75">
      <c r="C251" s="56"/>
      <c r="D251" s="56"/>
    </row>
    <row r="252" spans="3:4" ht="15.75">
      <c r="C252" s="56"/>
      <c r="D252" s="56"/>
    </row>
    <row r="253" spans="3:4" ht="15.75">
      <c r="C253" s="56"/>
      <c r="D253" s="56"/>
    </row>
    <row r="254" spans="3:4" ht="15.75">
      <c r="C254" s="56"/>
      <c r="D254" s="56"/>
    </row>
    <row r="255" spans="3:4" ht="15.75">
      <c r="C255" s="56"/>
      <c r="D255" s="56"/>
    </row>
    <row r="256" spans="3:4" ht="15.75">
      <c r="C256" s="56"/>
      <c r="D256" s="56"/>
    </row>
    <row r="257" spans="3:4" ht="15.75">
      <c r="C257" s="56"/>
      <c r="D257" s="56"/>
    </row>
    <row r="258" spans="3:4" ht="15.75">
      <c r="C258" s="56"/>
      <c r="D258" s="56"/>
    </row>
    <row r="259" spans="3:4" ht="15.75">
      <c r="C259" s="56"/>
      <c r="D259" s="56"/>
    </row>
    <row r="260" spans="3:4" ht="15.75">
      <c r="C260" s="56"/>
      <c r="D260" s="56"/>
    </row>
    <row r="261" spans="3:4" ht="15.75">
      <c r="C261" s="56"/>
      <c r="D261" s="56"/>
    </row>
    <row r="262" spans="3:4" ht="15.75">
      <c r="C262" s="56"/>
      <c r="D262" s="56"/>
    </row>
    <row r="263" spans="3:4" ht="15.75">
      <c r="C263" s="56"/>
      <c r="D263" s="56"/>
    </row>
    <row r="264" spans="3:4" ht="15.75">
      <c r="C264" s="56"/>
      <c r="D264" s="56"/>
    </row>
    <row r="265" spans="3:4" ht="15.75">
      <c r="C265" s="56"/>
      <c r="D265" s="56"/>
    </row>
    <row r="266" spans="3:4" ht="15.75">
      <c r="C266" s="56"/>
      <c r="D266" s="56"/>
    </row>
    <row r="267" spans="3:4" ht="15.75">
      <c r="C267" s="56"/>
      <c r="D267" s="56"/>
    </row>
    <row r="268" spans="3:4" ht="15.75">
      <c r="C268" s="56"/>
      <c r="D268" s="56"/>
    </row>
    <row r="269" spans="3:4" ht="15.75">
      <c r="C269" s="56"/>
      <c r="D269" s="56"/>
    </row>
    <row r="270" spans="3:4" ht="15.75">
      <c r="C270" s="56"/>
      <c r="D270" s="56"/>
    </row>
    <row r="271" spans="3:4" ht="15.75">
      <c r="C271" s="56"/>
      <c r="D271" s="56"/>
    </row>
    <row r="272" spans="3:4" ht="15.75">
      <c r="C272" s="56"/>
      <c r="D272" s="56"/>
    </row>
    <row r="273" spans="3:4" ht="15.75">
      <c r="C273" s="56"/>
      <c r="D273" s="56"/>
    </row>
    <row r="274" spans="3:4" ht="15.75">
      <c r="C274" s="56"/>
      <c r="D274" s="56"/>
    </row>
    <row r="275" spans="3:4" ht="15.75">
      <c r="C275" s="56"/>
      <c r="D275" s="56"/>
    </row>
    <row r="276" spans="3:4" ht="15.75">
      <c r="C276" s="56"/>
      <c r="D276" s="56"/>
    </row>
    <row r="277" spans="3:4" ht="15.75">
      <c r="C277" s="56"/>
      <c r="D277" s="56"/>
    </row>
    <row r="278" spans="3:4" ht="15.75">
      <c r="C278" s="56"/>
      <c r="D278" s="56"/>
    </row>
    <row r="279" spans="3:4" ht="15.75">
      <c r="C279" s="56"/>
      <c r="D279" s="56"/>
    </row>
    <row r="280" spans="3:4" ht="15.75">
      <c r="C280" s="56"/>
      <c r="D280" s="56"/>
    </row>
    <row r="281" spans="3:4" ht="15.75">
      <c r="C281" s="56"/>
      <c r="D281" s="56"/>
    </row>
    <row r="282" spans="3:4" ht="15.75">
      <c r="C282" s="56"/>
      <c r="D282" s="56"/>
    </row>
    <row r="283" spans="3:4" ht="15.75">
      <c r="C283" s="56"/>
      <c r="D283" s="56"/>
    </row>
    <row r="284" spans="3:4" ht="15.75">
      <c r="C284" s="56"/>
      <c r="D284" s="56"/>
    </row>
    <row r="285" spans="3:4" ht="15.75">
      <c r="C285" s="56"/>
      <c r="D285" s="56"/>
    </row>
    <row r="286" spans="3:4" ht="15.75">
      <c r="C286" s="56"/>
      <c r="D286" s="56"/>
    </row>
    <row r="287" spans="3:4" ht="15.75">
      <c r="C287" s="56"/>
      <c r="D287" s="56"/>
    </row>
    <row r="288" spans="3:4" ht="15.75">
      <c r="C288" s="56"/>
      <c r="D288" s="56"/>
    </row>
    <row r="289" spans="3:4" ht="15.75">
      <c r="C289" s="56"/>
      <c r="D289" s="56"/>
    </row>
    <row r="290" spans="3:4" ht="15.75">
      <c r="C290" s="56"/>
      <c r="D290" s="56"/>
    </row>
    <row r="291" spans="3:4" ht="15.75">
      <c r="C291" s="56"/>
      <c r="D291" s="56"/>
    </row>
    <row r="292" spans="3:4" ht="15.75">
      <c r="C292" s="56"/>
      <c r="D292" s="56"/>
    </row>
    <row r="293" spans="3:4" ht="15.75">
      <c r="C293" s="56"/>
      <c r="D293" s="56"/>
    </row>
    <row r="294" spans="3:4" ht="15.75">
      <c r="C294" s="56"/>
      <c r="D294" s="56"/>
    </row>
    <row r="295" spans="3:4" ht="15.75">
      <c r="C295" s="56"/>
      <c r="D295" s="56"/>
    </row>
    <row r="296" spans="3:4" ht="15.75">
      <c r="C296" s="56"/>
      <c r="D296" s="56"/>
    </row>
    <row r="297" spans="3:4" ht="15.75">
      <c r="C297" s="56"/>
      <c r="D297" s="56"/>
    </row>
    <row r="298" spans="3:4" ht="15.75">
      <c r="C298" s="56"/>
      <c r="D298" s="56"/>
    </row>
    <row r="299" spans="3:4" ht="15.75">
      <c r="C299" s="56"/>
      <c r="D299" s="56"/>
    </row>
    <row r="300" spans="3:4" ht="15.75">
      <c r="C300" s="56"/>
      <c r="D300" s="56"/>
    </row>
    <row r="301" spans="3:4" ht="15.75">
      <c r="C301" s="56"/>
      <c r="D301" s="56"/>
    </row>
    <row r="302" spans="3:4" ht="15.75">
      <c r="C302" s="56"/>
      <c r="D302" s="56"/>
    </row>
    <row r="303" spans="3:4" ht="15.75">
      <c r="C303" s="56"/>
      <c r="D303" s="56"/>
    </row>
    <row r="304" spans="3:4" ht="15.75">
      <c r="C304" s="56"/>
      <c r="D304" s="56"/>
    </row>
    <row r="305" spans="3:4" ht="15.75">
      <c r="C305" s="56"/>
      <c r="D305" s="56"/>
    </row>
    <row r="306" spans="3:4" ht="15.75">
      <c r="C306" s="56"/>
      <c r="D306" s="56"/>
    </row>
    <row r="307" spans="3:4" ht="15.75">
      <c r="C307" s="56"/>
      <c r="D307" s="56"/>
    </row>
    <row r="308" spans="3:4" ht="15.75">
      <c r="C308" s="56"/>
      <c r="D308" s="56"/>
    </row>
    <row r="309" spans="3:4" ht="15.75">
      <c r="C309" s="56"/>
      <c r="D309" s="56"/>
    </row>
    <row r="310" spans="3:4" ht="15.75">
      <c r="C310" s="56"/>
      <c r="D310" s="56"/>
    </row>
    <row r="311" spans="3:4" ht="15.75">
      <c r="C311" s="56"/>
      <c r="D311" s="56"/>
    </row>
    <row r="312" spans="3:4" ht="15.75">
      <c r="C312" s="56"/>
      <c r="D312" s="56"/>
    </row>
    <row r="313" spans="3:4" ht="15.75">
      <c r="C313" s="56"/>
      <c r="D313" s="56"/>
    </row>
    <row r="314" spans="3:4" ht="15.75">
      <c r="C314" s="56"/>
      <c r="D314" s="56"/>
    </row>
    <row r="315" spans="3:4" ht="15.75">
      <c r="C315" s="56"/>
      <c r="D315" s="56"/>
    </row>
    <row r="316" spans="3:4" ht="15.75">
      <c r="C316" s="56"/>
      <c r="D316" s="56"/>
    </row>
    <row r="317" spans="3:4" ht="15.75">
      <c r="C317" s="56"/>
      <c r="D317" s="56"/>
    </row>
    <row r="318" spans="3:4" ht="15.75">
      <c r="C318" s="56"/>
      <c r="D318" s="56"/>
    </row>
    <row r="319" spans="3:4" ht="15.75">
      <c r="C319" s="56"/>
      <c r="D319" s="56"/>
    </row>
    <row r="320" spans="3:4" ht="15.75">
      <c r="C320" s="56"/>
      <c r="D320" s="56"/>
    </row>
    <row r="321" spans="3:4" ht="15.75">
      <c r="C321" s="56"/>
      <c r="D321" s="56"/>
    </row>
    <row r="322" spans="3:4" ht="15.75">
      <c r="C322" s="56"/>
      <c r="D322" s="56"/>
    </row>
    <row r="323" spans="3:4" ht="15.75">
      <c r="C323" s="56"/>
      <c r="D323" s="56"/>
    </row>
    <row r="324" spans="3:4" ht="15.75">
      <c r="C324" s="56"/>
      <c r="D324" s="56"/>
    </row>
    <row r="325" spans="3:4" ht="15.75">
      <c r="C325" s="56"/>
      <c r="D325" s="56"/>
    </row>
    <row r="326" spans="3:4" ht="15.75">
      <c r="C326" s="56"/>
      <c r="D326" s="56"/>
    </row>
    <row r="327" spans="3:4" ht="15.75">
      <c r="C327" s="56"/>
      <c r="D327" s="56"/>
    </row>
    <row r="328" spans="3:4" ht="15.75">
      <c r="C328" s="56"/>
      <c r="D328" s="56"/>
    </row>
    <row r="329" spans="3:4" ht="15.75">
      <c r="C329" s="56"/>
      <c r="D329" s="56"/>
    </row>
    <row r="330" spans="3:4" ht="15.75">
      <c r="C330" s="56"/>
      <c r="D330" s="56"/>
    </row>
    <row r="331" spans="3:4" ht="15.75">
      <c r="C331" s="56"/>
      <c r="D331" s="56"/>
    </row>
    <row r="332" spans="3:4" ht="15.75">
      <c r="C332" s="56"/>
      <c r="D332" s="56"/>
    </row>
    <row r="333" spans="3:4" ht="15.75">
      <c r="C333" s="56"/>
      <c r="D333" s="56"/>
    </row>
    <row r="334" spans="3:4" ht="15.75">
      <c r="C334" s="56"/>
      <c r="D334" s="56"/>
    </row>
    <row r="335" spans="3:4" ht="15.75">
      <c r="C335" s="56"/>
      <c r="D335" s="56"/>
    </row>
    <row r="336" spans="3:4" ht="15.75">
      <c r="C336" s="56"/>
      <c r="D336" s="56"/>
    </row>
    <row r="337" spans="3:4" ht="15.75">
      <c r="C337" s="56"/>
      <c r="D337" s="56"/>
    </row>
    <row r="338" spans="3:4" ht="15.75">
      <c r="C338" s="56"/>
      <c r="D338" s="56"/>
    </row>
    <row r="339" spans="3:4" ht="15.75">
      <c r="C339" s="56"/>
      <c r="D339" s="56"/>
    </row>
    <row r="340" spans="3:4" ht="15.75">
      <c r="C340" s="56"/>
      <c r="D340" s="56"/>
    </row>
    <row r="341" spans="3:4" ht="15.75">
      <c r="C341" s="56"/>
      <c r="D341" s="56"/>
    </row>
    <row r="342" spans="3:4" ht="15.75">
      <c r="C342" s="56"/>
      <c r="D342" s="56"/>
    </row>
    <row r="343" spans="3:4" ht="15.75">
      <c r="C343" s="56"/>
      <c r="D343" s="56"/>
    </row>
    <row r="344" spans="3:4" ht="15.75">
      <c r="C344" s="56"/>
      <c r="D344" s="56"/>
    </row>
    <row r="345" spans="3:4" ht="15.75">
      <c r="C345" s="56"/>
      <c r="D345" s="56"/>
    </row>
    <row r="346" spans="3:4" ht="15.75">
      <c r="C346" s="56"/>
      <c r="D346" s="56"/>
    </row>
    <row r="347" spans="3:4" ht="15.75">
      <c r="C347" s="56"/>
      <c r="D347" s="56"/>
    </row>
    <row r="348" spans="3:4" ht="15.75">
      <c r="C348" s="56"/>
      <c r="D348" s="56"/>
    </row>
    <row r="349" spans="3:4" ht="15.75">
      <c r="C349" s="56"/>
      <c r="D349" s="56"/>
    </row>
    <row r="350" spans="3:4" ht="15.75">
      <c r="C350" s="56"/>
      <c r="D350" s="56"/>
    </row>
    <row r="351" spans="3:4" ht="15.75">
      <c r="C351" s="56"/>
      <c r="D351" s="56"/>
    </row>
    <row r="352" spans="3:4" ht="15.75">
      <c r="C352" s="56"/>
      <c r="D352" s="56"/>
    </row>
    <row r="353" spans="3:4" ht="15.75">
      <c r="C353" s="56"/>
      <c r="D353" s="56"/>
    </row>
    <row r="354" spans="3:4" ht="15.75">
      <c r="C354" s="56"/>
      <c r="D354" s="56"/>
    </row>
    <row r="355" spans="3:4" ht="15.75">
      <c r="C355" s="56"/>
      <c r="D355" s="56"/>
    </row>
    <row r="356" spans="3:4" ht="15.75">
      <c r="C356" s="56"/>
      <c r="D356" s="56"/>
    </row>
    <row r="357" spans="3:4" ht="15.75">
      <c r="C357" s="56"/>
      <c r="D357" s="56"/>
    </row>
    <row r="358" spans="3:4" ht="15.75">
      <c r="C358" s="56"/>
      <c r="D358" s="56"/>
    </row>
    <row r="359" spans="3:4" ht="15.75">
      <c r="C359" s="56"/>
      <c r="D359" s="56"/>
    </row>
    <row r="360" spans="3:4" ht="15.75">
      <c r="C360" s="56"/>
      <c r="D360" s="56"/>
    </row>
    <row r="361" spans="3:4" ht="15.75">
      <c r="C361" s="56"/>
      <c r="D361" s="56"/>
    </row>
    <row r="362" spans="3:4" ht="15.75">
      <c r="C362" s="56"/>
      <c r="D362" s="56"/>
    </row>
    <row r="363" spans="3:4" ht="15.75">
      <c r="C363" s="56"/>
      <c r="D363" s="56"/>
    </row>
    <row r="364" spans="3:4" ht="15.75">
      <c r="C364" s="56"/>
      <c r="D364" s="56"/>
    </row>
    <row r="365" spans="3:4" ht="15.75">
      <c r="C365" s="56"/>
      <c r="D365" s="56"/>
    </row>
    <row r="366" spans="3:4" ht="15.75">
      <c r="C366" s="56"/>
      <c r="D366" s="56"/>
    </row>
    <row r="367" spans="3:4" ht="15.75">
      <c r="C367" s="56"/>
      <c r="D367" s="56"/>
    </row>
    <row r="368" spans="3:4" ht="15.75">
      <c r="C368" s="56"/>
      <c r="D368" s="56"/>
    </row>
    <row r="369" spans="3:4" ht="15.75">
      <c r="C369" s="56"/>
      <c r="D369" s="56"/>
    </row>
    <row r="370" spans="3:4" ht="15.75">
      <c r="C370" s="56"/>
      <c r="D370" s="56"/>
    </row>
    <row r="371" spans="3:4" ht="15.75">
      <c r="C371" s="56"/>
      <c r="D371" s="56"/>
    </row>
    <row r="372" spans="3:4" ht="15.75">
      <c r="C372" s="56"/>
      <c r="D372" s="56"/>
    </row>
    <row r="373" spans="3:4" ht="15.75">
      <c r="C373" s="56"/>
      <c r="D373" s="56"/>
    </row>
    <row r="374" spans="3:4" ht="15.75">
      <c r="C374" s="56"/>
      <c r="D374" s="56"/>
    </row>
    <row r="375" spans="3:4" ht="15.75">
      <c r="C375" s="56"/>
      <c r="D375" s="56"/>
    </row>
    <row r="376" spans="3:4" ht="15.75">
      <c r="C376" s="56"/>
      <c r="D376" s="56"/>
    </row>
    <row r="377" spans="3:4" ht="15.75">
      <c r="C377" s="56"/>
      <c r="D377" s="56"/>
    </row>
    <row r="378" spans="3:4" ht="15.75">
      <c r="C378" s="56"/>
      <c r="D378" s="56"/>
    </row>
    <row r="379" spans="3:4" ht="15.75">
      <c r="C379" s="56"/>
      <c r="D379" s="56"/>
    </row>
    <row r="380" spans="3:4" ht="15.75">
      <c r="C380" s="56"/>
      <c r="D380" s="56"/>
    </row>
    <row r="381" spans="3:4" ht="15.75">
      <c r="C381" s="56"/>
      <c r="D381" s="56"/>
    </row>
    <row r="382" spans="3:4" ht="15.75">
      <c r="C382" s="56"/>
      <c r="D382" s="56"/>
    </row>
    <row r="383" spans="3:4" ht="15.75">
      <c r="C383" s="56"/>
      <c r="D383" s="56"/>
    </row>
    <row r="384" spans="3:4" ht="15.75">
      <c r="C384" s="56"/>
      <c r="D384" s="56"/>
    </row>
    <row r="385" spans="3:4" ht="15.75">
      <c r="C385" s="56"/>
      <c r="D385" s="56"/>
    </row>
    <row r="386" spans="3:4" ht="15.75">
      <c r="C386" s="56"/>
      <c r="D386" s="56"/>
    </row>
    <row r="387" spans="3:4" ht="15.75">
      <c r="C387" s="56"/>
      <c r="D387" s="56"/>
    </row>
    <row r="388" spans="3:4" ht="15.75">
      <c r="C388" s="56"/>
      <c r="D388" s="56"/>
    </row>
    <row r="389" spans="3:4" ht="15.75">
      <c r="C389" s="56"/>
      <c r="D389" s="56"/>
    </row>
    <row r="390" spans="3:4" ht="15.75">
      <c r="C390" s="56"/>
      <c r="D390" s="56"/>
    </row>
    <row r="391" spans="3:4" ht="15.75">
      <c r="C391" s="56"/>
      <c r="D391" s="56"/>
    </row>
    <row r="392" spans="3:4" ht="15.75">
      <c r="C392" s="56"/>
      <c r="D392" s="56"/>
    </row>
    <row r="393" spans="3:4" ht="15.75">
      <c r="C393" s="56"/>
      <c r="D393" s="56"/>
    </row>
    <row r="394" spans="3:4" ht="15.75">
      <c r="C394" s="56"/>
      <c r="D394" s="56"/>
    </row>
    <row r="395" spans="3:4" ht="15.75">
      <c r="C395" s="56"/>
      <c r="D395" s="56"/>
    </row>
    <row r="396" spans="3:4" ht="15.75">
      <c r="C396" s="56"/>
      <c r="D396" s="56"/>
    </row>
    <row r="397" spans="3:4" ht="15.75">
      <c r="C397" s="56"/>
      <c r="D397" s="56"/>
    </row>
    <row r="398" spans="3:4" ht="15.75">
      <c r="C398" s="56"/>
      <c r="D398" s="56"/>
    </row>
    <row r="399" spans="3:4" ht="15.75">
      <c r="C399" s="56"/>
      <c r="D399" s="56"/>
    </row>
    <row r="400" spans="3:4" ht="15.75">
      <c r="C400" s="56"/>
      <c r="D400" s="56"/>
    </row>
    <row r="401" spans="3:4" ht="15.75">
      <c r="C401" s="56"/>
      <c r="D401" s="56"/>
    </row>
    <row r="402" spans="3:4" ht="15.75">
      <c r="C402" s="56"/>
      <c r="D402" s="56"/>
    </row>
    <row r="403" spans="3:4" ht="15.75">
      <c r="C403" s="56"/>
      <c r="D403" s="56"/>
    </row>
    <row r="404" spans="3:4" ht="15.75">
      <c r="C404" s="56"/>
      <c r="D404" s="56"/>
    </row>
    <row r="405" spans="3:4" ht="15.75">
      <c r="C405" s="56"/>
      <c r="D405" s="56"/>
    </row>
    <row r="406" spans="3:4" ht="15.75">
      <c r="C406" s="56"/>
      <c r="D406" s="56"/>
    </row>
    <row r="407" spans="3:4" ht="15.75">
      <c r="C407" s="56"/>
      <c r="D407" s="56"/>
    </row>
    <row r="408" spans="3:4" ht="15.75">
      <c r="C408" s="56"/>
      <c r="D408" s="56"/>
    </row>
    <row r="409" spans="3:4" ht="15.75">
      <c r="C409" s="56"/>
      <c r="D409" s="56"/>
    </row>
    <row r="410" spans="3:4" ht="15.75">
      <c r="C410" s="56"/>
      <c r="D410" s="56"/>
    </row>
    <row r="411" spans="3:4" ht="15.75">
      <c r="C411" s="56"/>
      <c r="D411" s="56"/>
    </row>
    <row r="412" spans="3:4" ht="15.75">
      <c r="C412" s="56"/>
      <c r="D412" s="56"/>
    </row>
    <row r="413" spans="3:4" ht="15.75">
      <c r="C413" s="56"/>
      <c r="D413" s="56"/>
    </row>
    <row r="414" spans="3:4" ht="15.75">
      <c r="C414" s="56"/>
      <c r="D414" s="56"/>
    </row>
    <row r="415" spans="3:4" ht="15.75">
      <c r="C415" s="56"/>
      <c r="D415" s="56"/>
    </row>
    <row r="416" spans="3:4" ht="15.75">
      <c r="C416" s="56"/>
      <c r="D416" s="56"/>
    </row>
    <row r="417" spans="3:4" ht="15.75">
      <c r="C417" s="56"/>
      <c r="D417" s="56"/>
    </row>
    <row r="418" spans="3:4" ht="15.75">
      <c r="C418" s="56"/>
      <c r="D418" s="56"/>
    </row>
    <row r="419" spans="3:4" ht="15.75">
      <c r="C419" s="56"/>
      <c r="D419" s="56"/>
    </row>
    <row r="420" spans="3:4" ht="15.75">
      <c r="C420" s="56"/>
      <c r="D420" s="56"/>
    </row>
    <row r="421" spans="3:4" ht="15.75">
      <c r="C421" s="56"/>
      <c r="D421" s="56"/>
    </row>
    <row r="422" spans="3:4" ht="15.75">
      <c r="C422" s="56"/>
      <c r="D422" s="56"/>
    </row>
    <row r="423" spans="3:4" ht="15.75">
      <c r="C423" s="56"/>
      <c r="D423" s="56"/>
    </row>
    <row r="424" spans="3:4" ht="15.75">
      <c r="C424" s="56"/>
      <c r="D424" s="56"/>
    </row>
    <row r="425" spans="3:4" ht="15.75">
      <c r="C425" s="56"/>
      <c r="D425" s="56"/>
    </row>
    <row r="426" spans="3:4" ht="15.75">
      <c r="C426" s="56"/>
      <c r="D426" s="56"/>
    </row>
    <row r="427" spans="3:4" ht="15.75">
      <c r="C427" s="56"/>
      <c r="D427" s="56"/>
    </row>
    <row r="428" spans="3:4" ht="15.75">
      <c r="C428" s="56"/>
      <c r="D428" s="56"/>
    </row>
    <row r="429" spans="3:4" ht="15.75">
      <c r="C429" s="56"/>
      <c r="D429" s="56"/>
    </row>
    <row r="430" spans="3:4" ht="15.75">
      <c r="C430" s="56"/>
      <c r="D430" s="56"/>
    </row>
    <row r="431" spans="3:4" ht="15.75">
      <c r="C431" s="56"/>
      <c r="D431" s="56"/>
    </row>
    <row r="432" spans="3:4" ht="15.75">
      <c r="C432" s="56"/>
      <c r="D432" s="56"/>
    </row>
    <row r="433" spans="3:4" ht="15.75">
      <c r="C433" s="56"/>
      <c r="D433" s="56"/>
    </row>
    <row r="434" spans="3:4" ht="15.75">
      <c r="C434" s="56"/>
      <c r="D434" s="56"/>
    </row>
    <row r="435" spans="3:4" ht="15.75">
      <c r="C435" s="56"/>
      <c r="D435" s="56"/>
    </row>
  </sheetData>
  <mergeCells count="8"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48" bottom="0.39" header="0.25" footer="0.23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3"/>
  <sheetViews>
    <sheetView workbookViewId="0" topLeftCell="A1">
      <pane xSplit="1" ySplit="7" topLeftCell="B8" activePane="bottomRight" state="frozen"/>
      <selection pane="topLeft" activeCell="A4" sqref="A4"/>
      <selection pane="topRight" activeCell="A4" sqref="A4"/>
      <selection pane="bottomLeft" activeCell="A4" sqref="A4"/>
      <selection pane="bottomRight" activeCell="J36" sqref="J36"/>
    </sheetView>
  </sheetViews>
  <sheetFormatPr defaultColWidth="9.33203125" defaultRowHeight="12.75"/>
  <cols>
    <col min="1" max="1" width="27.5" style="63" customWidth="1"/>
    <col min="2" max="10" width="12" style="63" customWidth="1"/>
    <col min="11" max="15" width="11.16015625" style="63" customWidth="1"/>
    <col min="16" max="16384" width="12" style="63" customWidth="1"/>
  </cols>
  <sheetData>
    <row r="1" spans="1:7" ht="15.75">
      <c r="A1" s="149" t="s">
        <v>83</v>
      </c>
      <c r="B1" s="149"/>
      <c r="C1" s="149"/>
      <c r="D1" s="149"/>
      <c r="E1" s="149"/>
      <c r="F1" s="149"/>
      <c r="G1" s="149"/>
    </row>
    <row r="2" spans="1:7" ht="15.75">
      <c r="A2" s="149" t="s">
        <v>33</v>
      </c>
      <c r="B2" s="149"/>
      <c r="C2" s="149"/>
      <c r="D2" s="149"/>
      <c r="E2" s="149"/>
      <c r="F2" s="149"/>
      <c r="G2" s="149"/>
    </row>
    <row r="3" spans="1:7" ht="21.75" customHeight="1">
      <c r="A3" s="150" t="s">
        <v>97</v>
      </c>
      <c r="B3" s="151"/>
      <c r="C3" s="151"/>
      <c r="D3" s="151"/>
      <c r="E3" s="151"/>
      <c r="F3" s="151"/>
      <c r="G3" s="151"/>
    </row>
    <row r="4" spans="1:7" ht="24" customHeight="1">
      <c r="A4" s="64"/>
      <c r="B4" s="138" t="s">
        <v>84</v>
      </c>
      <c r="C4" s="152" t="s">
        <v>85</v>
      </c>
      <c r="D4" s="153"/>
      <c r="E4" s="138" t="s">
        <v>86</v>
      </c>
      <c r="F4" s="138" t="s">
        <v>87</v>
      </c>
      <c r="G4" s="138" t="s">
        <v>88</v>
      </c>
    </row>
    <row r="5" spans="1:7" ht="24" customHeight="1">
      <c r="A5" s="65" t="s">
        <v>35</v>
      </c>
      <c r="B5" s="139"/>
      <c r="C5" s="57" t="s">
        <v>89</v>
      </c>
      <c r="D5" s="58" t="s">
        <v>90</v>
      </c>
      <c r="E5" s="139"/>
      <c r="F5" s="139"/>
      <c r="G5" s="139"/>
    </row>
    <row r="6" spans="1:7" ht="24" customHeight="1">
      <c r="A6" s="66"/>
      <c r="B6" s="140"/>
      <c r="C6" s="141" t="s">
        <v>91</v>
      </c>
      <c r="D6" s="142"/>
      <c r="E6" s="140"/>
      <c r="F6" s="140"/>
      <c r="G6" s="140"/>
    </row>
    <row r="7" spans="1:7" ht="18.75" customHeight="1">
      <c r="A7" s="146" t="s">
        <v>17</v>
      </c>
      <c r="B7" s="147"/>
      <c r="C7" s="147"/>
      <c r="D7" s="147"/>
      <c r="E7" s="147"/>
      <c r="F7" s="147"/>
      <c r="G7" s="148"/>
    </row>
    <row r="8" spans="1:9" s="71" customFormat="1" ht="15.75">
      <c r="A8" s="72" t="s">
        <v>2</v>
      </c>
      <c r="B8" s="20">
        <v>643</v>
      </c>
      <c r="C8" s="20">
        <f>'[3]Munka1'!D110</f>
        <v>134</v>
      </c>
      <c r="D8" s="20">
        <f>'[3]Munka1'!E110</f>
        <v>188</v>
      </c>
      <c r="E8" s="20">
        <f>SUM(B8:D8)</f>
        <v>965</v>
      </c>
      <c r="F8" s="20">
        <f>'[1]mérleg'!N1328</f>
        <v>775</v>
      </c>
      <c r="G8" s="20">
        <v>539</v>
      </c>
      <c r="H8" s="70"/>
      <c r="I8" s="70"/>
    </row>
    <row r="9" spans="1:7" s="71" customFormat="1" ht="15.75">
      <c r="A9" s="67" t="s">
        <v>3</v>
      </c>
      <c r="B9" s="61">
        <v>32</v>
      </c>
      <c r="C9" s="68">
        <f>'[3]Munka1'!D111</f>
        <v>9</v>
      </c>
      <c r="D9" s="69">
        <f>'[3]Munka1'!E111</f>
        <v>89</v>
      </c>
      <c r="E9" s="69">
        <f aca="true" t="shared" si="0" ref="E9:E40">SUM(B9:D9)</f>
        <v>130</v>
      </c>
      <c r="F9" s="69">
        <f>'[1]mérleg'!N1329</f>
        <v>338</v>
      </c>
      <c r="G9" s="61">
        <v>36</v>
      </c>
    </row>
    <row r="10" spans="1:7" s="71" customFormat="1" ht="15.75">
      <c r="A10" s="72" t="s">
        <v>4</v>
      </c>
      <c r="B10" s="20">
        <v>161</v>
      </c>
      <c r="C10" s="73">
        <f>'[3]Munka1'!D112</f>
        <v>44</v>
      </c>
      <c r="D10" s="74">
        <f>'[3]Munka1'!E112</f>
        <v>136</v>
      </c>
      <c r="E10" s="74">
        <f t="shared" si="0"/>
        <v>341</v>
      </c>
      <c r="F10" s="74">
        <f>'[1]mérleg'!N1330</f>
        <v>535</v>
      </c>
      <c r="G10" s="20">
        <v>155</v>
      </c>
    </row>
    <row r="11" spans="1:16" s="71" customFormat="1" ht="15.75">
      <c r="A11" s="67" t="s">
        <v>5</v>
      </c>
      <c r="B11" s="61">
        <v>305</v>
      </c>
      <c r="C11" s="68">
        <f>'[3]Munka1'!D113</f>
        <v>3</v>
      </c>
      <c r="D11" s="69">
        <f>'[3]Munka1'!E113</f>
        <v>17</v>
      </c>
      <c r="E11" s="69">
        <f t="shared" si="0"/>
        <v>325</v>
      </c>
      <c r="F11" s="69">
        <f>'[1]mérleg'!N1331</f>
        <v>58</v>
      </c>
      <c r="G11" s="61">
        <v>115</v>
      </c>
      <c r="P11" s="71">
        <v>2318</v>
      </c>
    </row>
    <row r="12" spans="1:7" s="71" customFormat="1" ht="15.75">
      <c r="A12" s="72" t="s">
        <v>6</v>
      </c>
      <c r="B12" s="20">
        <v>88</v>
      </c>
      <c r="C12" s="73">
        <f>'[3]Munka1'!D114</f>
        <v>30</v>
      </c>
      <c r="D12" s="74">
        <f>'[3]Munka1'!E114</f>
        <v>33</v>
      </c>
      <c r="E12" s="74">
        <f t="shared" si="0"/>
        <v>151</v>
      </c>
      <c r="F12" s="74">
        <f>'[1]mérleg'!N1332</f>
        <v>194</v>
      </c>
      <c r="G12" s="20">
        <v>74</v>
      </c>
    </row>
    <row r="13" spans="1:7" s="71" customFormat="1" ht="15.75">
      <c r="A13" s="67" t="s">
        <v>7</v>
      </c>
      <c r="B13" s="61">
        <v>129</v>
      </c>
      <c r="C13" s="68">
        <f>'[3]Munka1'!D115</f>
        <v>174</v>
      </c>
      <c r="D13" s="69">
        <f>'[3]Munka1'!E115</f>
        <v>98</v>
      </c>
      <c r="E13" s="69">
        <f t="shared" si="0"/>
        <v>401</v>
      </c>
      <c r="F13" s="69">
        <f>'[1]mérleg'!N1333</f>
        <v>516</v>
      </c>
      <c r="G13" s="61">
        <v>146</v>
      </c>
    </row>
    <row r="14" spans="1:7" s="71" customFormat="1" ht="15.75">
      <c r="A14" s="72" t="s">
        <v>8</v>
      </c>
      <c r="B14" s="20">
        <v>108</v>
      </c>
      <c r="C14" s="73">
        <f>'[3]Munka1'!D116</f>
        <v>33</v>
      </c>
      <c r="D14" s="74">
        <f>'[3]Munka1'!E116</f>
        <v>61</v>
      </c>
      <c r="E14" s="74">
        <f t="shared" si="0"/>
        <v>202</v>
      </c>
      <c r="F14" s="74">
        <f>'[1]mérleg'!N1334</f>
        <v>512</v>
      </c>
      <c r="G14" s="20">
        <v>67</v>
      </c>
    </row>
    <row r="15" spans="1:7" s="71" customFormat="1" ht="15.75">
      <c r="A15" s="67" t="s">
        <v>9</v>
      </c>
      <c r="B15" s="61">
        <v>95</v>
      </c>
      <c r="C15" s="68">
        <f>'[3]Munka1'!D117</f>
        <v>25</v>
      </c>
      <c r="D15" s="69">
        <f>'[3]Munka1'!E117</f>
        <v>94</v>
      </c>
      <c r="E15" s="69">
        <f t="shared" si="0"/>
        <v>214</v>
      </c>
      <c r="F15" s="69">
        <f>'[1]mérleg'!N1335</f>
        <v>488</v>
      </c>
      <c r="G15" s="61">
        <v>132</v>
      </c>
    </row>
    <row r="16" spans="1:7" s="71" customFormat="1" ht="15.75">
      <c r="A16" s="72" t="s">
        <v>10</v>
      </c>
      <c r="B16" s="20">
        <v>157</v>
      </c>
      <c r="C16" s="73">
        <f>'[3]Munka1'!D118</f>
        <v>302</v>
      </c>
      <c r="D16" s="74">
        <f>'[3]Munka1'!E118</f>
        <v>152</v>
      </c>
      <c r="E16" s="74">
        <f t="shared" si="0"/>
        <v>611</v>
      </c>
      <c r="F16" s="74">
        <f>'[1]mérleg'!N1336</f>
        <v>349</v>
      </c>
      <c r="G16" s="20">
        <v>134</v>
      </c>
    </row>
    <row r="17" spans="1:7" s="71" customFormat="1" ht="15.75">
      <c r="A17" s="67" t="s">
        <v>11</v>
      </c>
      <c r="B17" s="61">
        <v>156</v>
      </c>
      <c r="C17" s="68">
        <f>'[3]Munka1'!D119</f>
        <v>47</v>
      </c>
      <c r="D17" s="69">
        <f>'[3]Munka1'!E119</f>
        <v>150</v>
      </c>
      <c r="E17" s="69">
        <f t="shared" si="0"/>
        <v>353</v>
      </c>
      <c r="F17" s="69">
        <f>'[1]mérleg'!N1337</f>
        <v>504</v>
      </c>
      <c r="G17" s="61">
        <v>118</v>
      </c>
    </row>
    <row r="18" spans="1:7" s="71" customFormat="1" ht="15.75">
      <c r="A18" s="72" t="s">
        <v>12</v>
      </c>
      <c r="B18" s="20">
        <v>51</v>
      </c>
      <c r="C18" s="73">
        <f>'[3]Munka1'!D120</f>
        <v>8</v>
      </c>
      <c r="D18" s="74">
        <f>'[3]Munka1'!E120</f>
        <v>49</v>
      </c>
      <c r="E18" s="74">
        <f t="shared" si="0"/>
        <v>108</v>
      </c>
      <c r="F18" s="74">
        <f>'[1]mérleg'!N1338</f>
        <v>208</v>
      </c>
      <c r="G18" s="20">
        <v>66</v>
      </c>
    </row>
    <row r="19" spans="1:7" s="71" customFormat="1" ht="15.75">
      <c r="A19" s="67" t="s">
        <v>13</v>
      </c>
      <c r="B19" s="61">
        <v>21</v>
      </c>
      <c r="C19" s="68">
        <f>'[3]Munka1'!D121</f>
        <v>16</v>
      </c>
      <c r="D19" s="69">
        <f>'[3]Munka1'!E121</f>
        <v>26</v>
      </c>
      <c r="E19" s="69">
        <f t="shared" si="0"/>
        <v>63</v>
      </c>
      <c r="F19" s="69">
        <f>'[1]mérleg'!N1339</f>
        <v>205</v>
      </c>
      <c r="G19" s="61">
        <v>42</v>
      </c>
    </row>
    <row r="20" spans="1:7" s="71" customFormat="1" ht="15.75">
      <c r="A20" s="72" t="s">
        <v>14</v>
      </c>
      <c r="B20" s="20">
        <v>13</v>
      </c>
      <c r="C20" s="73">
        <f>'[3]Munka1'!D122</f>
        <v>0</v>
      </c>
      <c r="D20" s="74">
        <f>'[3]Munka1'!E122</f>
        <v>21</v>
      </c>
      <c r="E20" s="74">
        <f t="shared" si="0"/>
        <v>34</v>
      </c>
      <c r="F20" s="74">
        <f>'[1]mérleg'!N1340</f>
        <v>110</v>
      </c>
      <c r="G20" s="20">
        <v>7</v>
      </c>
    </row>
    <row r="21" spans="1:7" s="71" customFormat="1" ht="15.75">
      <c r="A21" s="67" t="s">
        <v>15</v>
      </c>
      <c r="B21" s="61">
        <v>21</v>
      </c>
      <c r="C21" s="68">
        <f>'[3]Munka1'!D123</f>
        <v>7</v>
      </c>
      <c r="D21" s="69">
        <f>'[3]Munka1'!E123</f>
        <v>17</v>
      </c>
      <c r="E21" s="69">
        <f t="shared" si="0"/>
        <v>45</v>
      </c>
      <c r="F21" s="69">
        <f>'[1]mérleg'!N1341</f>
        <v>136</v>
      </c>
      <c r="G21" s="61">
        <v>16</v>
      </c>
    </row>
    <row r="22" spans="1:7" s="71" customFormat="1" ht="15.75">
      <c r="A22" s="72" t="s">
        <v>16</v>
      </c>
      <c r="B22" s="20">
        <v>33</v>
      </c>
      <c r="C22" s="73">
        <f>'[3]Munka1'!D124</f>
        <v>14</v>
      </c>
      <c r="D22" s="74">
        <f>'[3]Munka1'!E124</f>
        <v>31</v>
      </c>
      <c r="E22" s="74">
        <f t="shared" si="0"/>
        <v>78</v>
      </c>
      <c r="F22" s="74">
        <f>'[1]mérleg'!N1342</f>
        <v>131</v>
      </c>
      <c r="G22" s="20">
        <v>41</v>
      </c>
    </row>
    <row r="23" spans="1:9" s="71" customFormat="1" ht="28.5">
      <c r="A23" s="75" t="s">
        <v>17</v>
      </c>
      <c r="B23" s="62">
        <f aca="true" t="shared" si="1" ref="B23:G23">SUM(B8:B22)</f>
        <v>2013</v>
      </c>
      <c r="C23" s="62">
        <f t="shared" si="1"/>
        <v>846</v>
      </c>
      <c r="D23" s="62">
        <f t="shared" si="1"/>
        <v>1162</v>
      </c>
      <c r="E23" s="62">
        <f t="shared" si="0"/>
        <v>4021</v>
      </c>
      <c r="F23" s="62">
        <f t="shared" si="1"/>
        <v>5059</v>
      </c>
      <c r="G23" s="62">
        <f t="shared" si="1"/>
        <v>1688</v>
      </c>
      <c r="I23" s="70"/>
    </row>
    <row r="24" spans="1:16" s="71" customFormat="1" ht="19.5" customHeight="1">
      <c r="A24" s="143" t="s">
        <v>24</v>
      </c>
      <c r="B24" s="144"/>
      <c r="C24" s="144"/>
      <c r="D24" s="144"/>
      <c r="E24" s="144"/>
      <c r="F24" s="144"/>
      <c r="G24" s="145"/>
      <c r="H24" s="70"/>
      <c r="I24" s="76"/>
      <c r="J24" s="76"/>
      <c r="K24" s="76"/>
      <c r="L24" s="76"/>
      <c r="O24" s="57" t="s">
        <v>89</v>
      </c>
      <c r="P24" s="58" t="s">
        <v>90</v>
      </c>
    </row>
    <row r="25" spans="1:7" s="71" customFormat="1" ht="15.75">
      <c r="A25" s="67" t="s">
        <v>18</v>
      </c>
      <c r="B25" s="61">
        <v>200</v>
      </c>
      <c r="C25" s="81">
        <f>'[3]Munka1'!D126</f>
        <v>270</v>
      </c>
      <c r="D25" s="81">
        <f>'[3]Munka1'!E126</f>
        <v>67</v>
      </c>
      <c r="E25" s="69">
        <f t="shared" si="0"/>
        <v>537</v>
      </c>
      <c r="F25" s="69">
        <f aca="true" t="shared" si="2" ref="F25:F30">E25-G25</f>
        <v>293</v>
      </c>
      <c r="G25" s="61">
        <v>244</v>
      </c>
    </row>
    <row r="26" spans="1:7" s="71" customFormat="1" ht="15.75">
      <c r="A26" s="19" t="s">
        <v>19</v>
      </c>
      <c r="B26" s="20">
        <v>113</v>
      </c>
      <c r="C26" s="73">
        <f>'[3]Munka1'!D127</f>
        <v>230</v>
      </c>
      <c r="D26" s="74">
        <f>'[3]Munka1'!E127</f>
        <v>42</v>
      </c>
      <c r="E26" s="74">
        <f t="shared" si="0"/>
        <v>385</v>
      </c>
      <c r="F26" s="74">
        <f t="shared" si="2"/>
        <v>233</v>
      </c>
      <c r="G26" s="20">
        <v>152</v>
      </c>
    </row>
    <row r="27" spans="1:7" s="71" customFormat="1" ht="15.75">
      <c r="A27" s="67" t="s">
        <v>20</v>
      </c>
      <c r="B27" s="61">
        <v>165</v>
      </c>
      <c r="C27" s="68">
        <f>'[3]Munka1'!D128</f>
        <v>195</v>
      </c>
      <c r="D27" s="69">
        <f>'[3]Munka1'!E128</f>
        <v>33</v>
      </c>
      <c r="E27" s="69">
        <f t="shared" si="0"/>
        <v>393</v>
      </c>
      <c r="F27" s="69">
        <f t="shared" si="2"/>
        <v>253</v>
      </c>
      <c r="G27" s="61">
        <v>140</v>
      </c>
    </row>
    <row r="28" spans="1:7" s="71" customFormat="1" ht="15.75">
      <c r="A28" s="19" t="s">
        <v>21</v>
      </c>
      <c r="B28" s="20">
        <v>60</v>
      </c>
      <c r="C28" s="73">
        <f>'[3]Munka1'!D129</f>
        <v>55</v>
      </c>
      <c r="D28" s="74">
        <f>'[3]Munka1'!E129</f>
        <v>20</v>
      </c>
      <c r="E28" s="74">
        <f t="shared" si="0"/>
        <v>135</v>
      </c>
      <c r="F28" s="74">
        <f t="shared" si="2"/>
        <v>117</v>
      </c>
      <c r="G28" s="20">
        <v>18</v>
      </c>
    </row>
    <row r="29" spans="1:7" s="71" customFormat="1" ht="15.75">
      <c r="A29" s="67" t="s">
        <v>22</v>
      </c>
      <c r="B29" s="61">
        <v>50</v>
      </c>
      <c r="C29" s="68">
        <f>'[3]Munka1'!D130</f>
        <v>15</v>
      </c>
      <c r="D29" s="69">
        <f>'[3]Munka1'!E130</f>
        <v>24</v>
      </c>
      <c r="E29" s="69">
        <f t="shared" si="0"/>
        <v>89</v>
      </c>
      <c r="F29" s="69">
        <f t="shared" si="2"/>
        <v>80</v>
      </c>
      <c r="G29" s="61">
        <v>9</v>
      </c>
    </row>
    <row r="30" spans="1:7" s="71" customFormat="1" ht="15.75">
      <c r="A30" s="19" t="s">
        <v>23</v>
      </c>
      <c r="B30" s="20">
        <v>24</v>
      </c>
      <c r="C30" s="73">
        <f>'[3]Munka1'!D131</f>
        <v>8</v>
      </c>
      <c r="D30" s="74">
        <f>'[3]Munka1'!E131</f>
        <v>10</v>
      </c>
      <c r="E30" s="74">
        <f t="shared" si="0"/>
        <v>42</v>
      </c>
      <c r="F30" s="74">
        <f t="shared" si="2"/>
        <v>34</v>
      </c>
      <c r="G30" s="20">
        <v>8</v>
      </c>
    </row>
    <row r="31" spans="1:7" s="71" customFormat="1" ht="15.75">
      <c r="A31" s="77" t="s">
        <v>24</v>
      </c>
      <c r="B31" s="78">
        <f aca="true" t="shared" si="3" ref="B31:G31">SUM(B25:B30)</f>
        <v>612</v>
      </c>
      <c r="C31" s="78">
        <f t="shared" si="3"/>
        <v>773</v>
      </c>
      <c r="D31" s="78">
        <f t="shared" si="3"/>
        <v>196</v>
      </c>
      <c r="E31" s="78">
        <f t="shared" si="0"/>
        <v>1581</v>
      </c>
      <c r="F31" s="78">
        <f t="shared" si="3"/>
        <v>1010</v>
      </c>
      <c r="G31" s="78">
        <f t="shared" si="3"/>
        <v>571</v>
      </c>
    </row>
    <row r="32" spans="1:10" s="71" customFormat="1" ht="15.75">
      <c r="A32" s="143" t="s">
        <v>31</v>
      </c>
      <c r="B32" s="144"/>
      <c r="C32" s="144"/>
      <c r="D32" s="144"/>
      <c r="E32" s="144"/>
      <c r="F32" s="144"/>
      <c r="G32" s="145"/>
      <c r="H32" s="70"/>
      <c r="J32" s="70"/>
    </row>
    <row r="33" spans="1:7" s="71" customFormat="1" ht="15.75">
      <c r="A33" s="60" t="s">
        <v>25</v>
      </c>
      <c r="B33" s="81">
        <v>107</v>
      </c>
      <c r="C33" s="81">
        <v>237</v>
      </c>
      <c r="D33" s="81">
        <v>96</v>
      </c>
      <c r="E33" s="82">
        <f t="shared" si="0"/>
        <v>440</v>
      </c>
      <c r="F33" s="82">
        <f aca="true" t="shared" si="4" ref="F33:F38">E33-G33</f>
        <v>227</v>
      </c>
      <c r="G33" s="81">
        <v>213</v>
      </c>
    </row>
    <row r="34" spans="1:7" s="71" customFormat="1" ht="15.75">
      <c r="A34" s="19" t="s">
        <v>26</v>
      </c>
      <c r="B34" s="20">
        <v>168</v>
      </c>
      <c r="C34" s="73">
        <v>202</v>
      </c>
      <c r="D34" s="74">
        <v>29</v>
      </c>
      <c r="E34" s="74">
        <f t="shared" si="0"/>
        <v>399</v>
      </c>
      <c r="F34" s="74">
        <f t="shared" si="4"/>
        <v>139</v>
      </c>
      <c r="G34" s="20">
        <v>260</v>
      </c>
    </row>
    <row r="35" spans="1:7" s="71" customFormat="1" ht="15.75">
      <c r="A35" s="60" t="s">
        <v>27</v>
      </c>
      <c r="B35" s="61">
        <v>45</v>
      </c>
      <c r="C35" s="68">
        <v>21</v>
      </c>
      <c r="D35" s="69">
        <v>61</v>
      </c>
      <c r="E35" s="69">
        <f t="shared" si="0"/>
        <v>127</v>
      </c>
      <c r="F35" s="69">
        <f t="shared" si="4"/>
        <v>51</v>
      </c>
      <c r="G35" s="61">
        <v>76</v>
      </c>
    </row>
    <row r="36" spans="1:7" s="71" customFormat="1" ht="15.75">
      <c r="A36" s="19" t="s">
        <v>28</v>
      </c>
      <c r="B36" s="20">
        <v>66</v>
      </c>
      <c r="C36" s="73">
        <v>58</v>
      </c>
      <c r="D36" s="74">
        <v>26</v>
      </c>
      <c r="E36" s="74">
        <f t="shared" si="0"/>
        <v>150</v>
      </c>
      <c r="F36" s="74">
        <f t="shared" si="4"/>
        <v>27</v>
      </c>
      <c r="G36" s="20">
        <v>123</v>
      </c>
    </row>
    <row r="37" spans="1:7" s="71" customFormat="1" ht="15.75">
      <c r="A37" s="60" t="s">
        <v>29</v>
      </c>
      <c r="B37" s="61">
        <v>18</v>
      </c>
      <c r="C37" s="68">
        <v>21</v>
      </c>
      <c r="D37" s="69">
        <v>29</v>
      </c>
      <c r="E37" s="69">
        <f t="shared" si="0"/>
        <v>68</v>
      </c>
      <c r="F37" s="69">
        <f t="shared" si="4"/>
        <v>51</v>
      </c>
      <c r="G37" s="61">
        <v>17</v>
      </c>
    </row>
    <row r="38" spans="1:7" s="71" customFormat="1" ht="15.75">
      <c r="A38" s="19" t="s">
        <v>30</v>
      </c>
      <c r="B38" s="20">
        <v>243</v>
      </c>
      <c r="C38" s="73">
        <v>254</v>
      </c>
      <c r="D38" s="74">
        <v>41</v>
      </c>
      <c r="E38" s="74">
        <f t="shared" si="0"/>
        <v>538</v>
      </c>
      <c r="F38" s="74">
        <f t="shared" si="4"/>
        <v>92</v>
      </c>
      <c r="G38" s="20">
        <v>446</v>
      </c>
    </row>
    <row r="39" spans="1:9" s="71" customFormat="1" ht="15.75">
      <c r="A39" s="77" t="s">
        <v>31</v>
      </c>
      <c r="B39" s="78">
        <f aca="true" t="shared" si="5" ref="B39:G39">SUM(B33:B38)</f>
        <v>647</v>
      </c>
      <c r="C39" s="79">
        <f t="shared" si="5"/>
        <v>793</v>
      </c>
      <c r="D39" s="80">
        <f t="shared" si="5"/>
        <v>282</v>
      </c>
      <c r="E39" s="80">
        <f t="shared" si="0"/>
        <v>1722</v>
      </c>
      <c r="F39" s="80">
        <f t="shared" si="5"/>
        <v>587</v>
      </c>
      <c r="G39" s="78">
        <f t="shared" si="5"/>
        <v>1135</v>
      </c>
      <c r="I39" s="70"/>
    </row>
    <row r="40" spans="1:7" s="71" customFormat="1" ht="33.75" customHeight="1">
      <c r="A40" s="83" t="s">
        <v>32</v>
      </c>
      <c r="B40" s="84">
        <f aca="true" t="shared" si="6" ref="B40:G40">B39+B31+B23</f>
        <v>3272</v>
      </c>
      <c r="C40" s="84">
        <f t="shared" si="6"/>
        <v>2412</v>
      </c>
      <c r="D40" s="84">
        <f t="shared" si="6"/>
        <v>1640</v>
      </c>
      <c r="E40" s="84">
        <f t="shared" si="0"/>
        <v>7324</v>
      </c>
      <c r="F40" s="84">
        <f t="shared" si="6"/>
        <v>6656</v>
      </c>
      <c r="G40" s="84">
        <f t="shared" si="6"/>
        <v>3394</v>
      </c>
    </row>
    <row r="41" ht="15.75">
      <c r="D41" s="85">
        <f>SUM(C40:D40)</f>
        <v>4052</v>
      </c>
    </row>
    <row r="43" ht="15.75">
      <c r="C43" s="85"/>
    </row>
  </sheetData>
  <mergeCells count="12"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24:G24"/>
    <mergeCell ref="A7:G7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2007-08-02T13:10:24Z</cp:lastPrinted>
  <dcterms:created xsi:type="dcterms:W3CDTF">2007-02-20T11:04:25Z</dcterms:created>
  <dcterms:modified xsi:type="dcterms:W3CDTF">2007-09-11T14:11:13Z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