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7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<sst xmlns="http://schemas.openxmlformats.org/spreadsheetml/2006/main" count="356" uniqueCount="118">
  <si>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</si>
  <si>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</si>
  <si>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</si>
  <si>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</si>
  <si>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</si>
  <si>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</si>
  <si>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</si>
  <si>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</si>
  <si>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</si>
  <si>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</si>
  <si>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</si>
  <si>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</si>
  <si>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</si>
  <si>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</si>
  <si>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</si>
  <si>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</si>
  <si>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</si>
  <si>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</si>
  <si>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</si>
  <si>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</si>
  <si>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</si>
  <si>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</si>
  <si>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</si>
  <si>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</si>
  <si>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</si>
  <si>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</si>
  <si>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</si>
  <si>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</si>
  <si>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</si>
  <si>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</si>
  <si>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</si>
  <si>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</si>
  <si>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</si>
  <si>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</si>
  <si>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</si>
  <si>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</si>
  <si>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</si>
  <si>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</si>
  <si>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</si>
  <si>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</si>
  <si>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</si>
  <si>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</si>
  <si>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</si>
  <si>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</si>
  <si>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</si>
  <si>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</si>
  <si>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</si>
  <si>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</si>
  <si>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</si>
  <si>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</si>
  <si>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</si>
  <si>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</si>
  <si>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</si>
  <si>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</si>
  <si>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</si>
  <si>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</si>
  <si>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</si>
  <si>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</si>
  <si>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</si>
  <si>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</si>
  <si>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</si>
  <si>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</si>
  <si>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</si>
  <si>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</si>
  <si>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</si>
  <si>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</si>
  <si>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</si>
  <si>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</si>
  <si>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</si>
  <si>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</si>
  <si>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</si>
  <si>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</si>
  <si>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</si>
  <si>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</si>
  <si>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</si>
  <si>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</si>
  <si>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</si>
  <si>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</si>
  <si>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</si>
  <si>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</si>
  <si>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</si>
  <si>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</si>
  <si>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</si>
  <si>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</si>
  <si>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</si>
  <si>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</si>
  <si>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</si>
  <si>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</si>
  <si>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</si>
  <si>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</si>
  <si>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</si>
  <si>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</si>
  <si>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</si>
  <si>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</si>
  <si>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</si>
  <si>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</si>
  <si>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</si>
  <si>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</si>
  <si>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</si>
  <si>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</si>
  <si>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</si>
  <si>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</si>
  <si>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</si>
  <si>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</si>
  <si>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</si>
  <si>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</si>
  <si>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</si>
  <si>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</si>
  <si>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</si>
  <si>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</si>
  <si>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</si>
  <si>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</si>
  <si>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</si>
  <si>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</si>
  <si>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 xml:space="preserve">2009. év </t>
  </si>
  <si>
    <t>Borsod-Abaúj-Zemplén</t>
  </si>
  <si>
    <t>Észak-Magyar-ország</t>
  </si>
  <si>
    <t>2010. december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</si>
</sst>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13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1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3" xfId="19" applyFont="1" applyFill="1" applyBorder="1" applyAlignment="1">
      <alignment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1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0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M132">
            <v>40248</v>
          </cell>
        </row>
        <row r="133">
          <cell r="M133">
            <v>31674</v>
          </cell>
        </row>
        <row r="134">
          <cell r="M134">
            <v>71922</v>
          </cell>
        </row>
        <row r="143">
          <cell r="M143">
            <v>1955</v>
          </cell>
        </row>
        <row r="144">
          <cell r="M144">
            <v>10392</v>
          </cell>
        </row>
        <row r="145">
          <cell r="M145">
            <v>18767</v>
          </cell>
        </row>
        <row r="146">
          <cell r="M146">
            <v>18597</v>
          </cell>
        </row>
        <row r="147">
          <cell r="M147">
            <v>17407</v>
          </cell>
        </row>
        <row r="148">
          <cell r="M148">
            <v>4804</v>
          </cell>
        </row>
        <row r="151">
          <cell r="M151">
            <v>6769</v>
          </cell>
        </row>
        <row r="152">
          <cell r="M152">
            <v>26434</v>
          </cell>
        </row>
        <row r="153">
          <cell r="M153">
            <v>22595</v>
          </cell>
        </row>
        <row r="154">
          <cell r="M154">
            <v>9146</v>
          </cell>
        </row>
        <row r="155">
          <cell r="M155">
            <v>4817</v>
          </cell>
        </row>
        <row r="156">
          <cell r="M156">
            <v>2161</v>
          </cell>
        </row>
        <row r="159">
          <cell r="M159">
            <v>19995</v>
          </cell>
        </row>
        <row r="160">
          <cell r="M160">
            <v>12537</v>
          </cell>
        </row>
        <row r="161">
          <cell r="M161">
            <v>15374</v>
          </cell>
        </row>
        <row r="162">
          <cell r="M162">
            <v>11031</v>
          </cell>
        </row>
        <row r="163">
          <cell r="M163">
            <v>12985</v>
          </cell>
        </row>
        <row r="166">
          <cell r="M166">
            <v>10830</v>
          </cell>
        </row>
        <row r="167">
          <cell r="M167">
            <v>7257</v>
          </cell>
        </row>
        <row r="168">
          <cell r="M168">
            <v>30497</v>
          </cell>
        </row>
        <row r="169">
          <cell r="M169">
            <v>23338</v>
          </cell>
        </row>
        <row r="173">
          <cell r="M173">
            <v>37490</v>
          </cell>
        </row>
        <row r="174">
          <cell r="M174">
            <v>31132</v>
          </cell>
        </row>
        <row r="184">
          <cell r="M184">
            <v>1747</v>
          </cell>
        </row>
        <row r="185">
          <cell r="M185">
            <v>9789</v>
          </cell>
        </row>
        <row r="186">
          <cell r="M186">
            <v>17196</v>
          </cell>
        </row>
        <row r="187">
          <cell r="M187">
            <v>17679</v>
          </cell>
        </row>
        <row r="188">
          <cell r="M188">
            <v>16607</v>
          </cell>
        </row>
        <row r="189">
          <cell r="M189">
            <v>5604</v>
          </cell>
        </row>
        <row r="192">
          <cell r="M192">
            <v>6649</v>
          </cell>
        </row>
        <row r="193">
          <cell r="M193">
            <v>26218</v>
          </cell>
        </row>
        <row r="194">
          <cell r="M194">
            <v>20300</v>
          </cell>
        </row>
        <row r="195">
          <cell r="M195">
            <v>8512</v>
          </cell>
        </row>
        <row r="196">
          <cell r="M196">
            <v>4781</v>
          </cell>
        </row>
        <row r="197">
          <cell r="M197">
            <v>2162</v>
          </cell>
        </row>
        <row r="200">
          <cell r="M200">
            <v>20234</v>
          </cell>
        </row>
        <row r="201">
          <cell r="M201">
            <v>12114</v>
          </cell>
        </row>
        <row r="202">
          <cell r="M202">
            <v>11545</v>
          </cell>
        </row>
        <row r="203">
          <cell r="M203">
            <v>12828</v>
          </cell>
        </row>
        <row r="204">
          <cell r="M204">
            <v>11901</v>
          </cell>
        </row>
        <row r="207">
          <cell r="M207">
            <v>7913</v>
          </cell>
        </row>
        <row r="208">
          <cell r="M208">
            <v>7562</v>
          </cell>
        </row>
        <row r="209">
          <cell r="M209">
            <v>30313</v>
          </cell>
        </row>
        <row r="210">
          <cell r="M210">
            <v>22834</v>
          </cell>
        </row>
      </sheetData>
      <sheetData sheetId="1">
        <row r="132">
          <cell r="M132">
            <v>12604</v>
          </cell>
        </row>
        <row r="133">
          <cell r="M133">
            <v>9979</v>
          </cell>
        </row>
        <row r="134">
          <cell r="M134">
            <v>22583</v>
          </cell>
        </row>
        <row r="143">
          <cell r="M143">
            <v>482</v>
          </cell>
        </row>
        <row r="144">
          <cell r="M144">
            <v>3023</v>
          </cell>
        </row>
        <row r="145">
          <cell r="M145">
            <v>6228</v>
          </cell>
        </row>
        <row r="146">
          <cell r="M146">
            <v>5738</v>
          </cell>
        </row>
        <row r="147">
          <cell r="M147">
            <v>5452</v>
          </cell>
        </row>
        <row r="148">
          <cell r="M148">
            <v>1660</v>
          </cell>
        </row>
        <row r="151">
          <cell r="M151">
            <v>1782</v>
          </cell>
        </row>
        <row r="152">
          <cell r="M152">
            <v>7613</v>
          </cell>
        </row>
        <row r="153">
          <cell r="M153">
            <v>7242</v>
          </cell>
        </row>
        <row r="154">
          <cell r="M154">
            <v>3351</v>
          </cell>
        </row>
        <row r="155">
          <cell r="M155">
            <v>1663</v>
          </cell>
        </row>
        <row r="156">
          <cell r="M156">
            <v>932</v>
          </cell>
        </row>
        <row r="159">
          <cell r="M159">
            <v>7555</v>
          </cell>
        </row>
        <row r="160">
          <cell r="M160">
            <v>4403</v>
          </cell>
        </row>
        <row r="161">
          <cell r="M161">
            <v>5692</v>
          </cell>
        </row>
        <row r="162">
          <cell r="M162">
            <v>3024</v>
          </cell>
        </row>
        <row r="163">
          <cell r="M163">
            <v>1909</v>
          </cell>
        </row>
        <row r="166">
          <cell r="M166">
            <v>5310</v>
          </cell>
        </row>
        <row r="167">
          <cell r="M167">
            <v>2813</v>
          </cell>
        </row>
        <row r="168">
          <cell r="M168">
            <v>6987</v>
          </cell>
        </row>
        <row r="169">
          <cell r="M169">
            <v>7473</v>
          </cell>
        </row>
        <row r="173">
          <cell r="M173">
            <v>11425</v>
          </cell>
        </row>
        <row r="174">
          <cell r="M174">
            <v>9793</v>
          </cell>
        </row>
        <row r="184">
          <cell r="M184">
            <v>461</v>
          </cell>
        </row>
        <row r="185">
          <cell r="M185">
            <v>2787</v>
          </cell>
        </row>
        <row r="186">
          <cell r="M186">
            <v>5453</v>
          </cell>
        </row>
        <row r="187">
          <cell r="M187">
            <v>5549</v>
          </cell>
        </row>
        <row r="188">
          <cell r="M188">
            <v>5232</v>
          </cell>
        </row>
        <row r="189">
          <cell r="M189">
            <v>1736</v>
          </cell>
        </row>
        <row r="192">
          <cell r="M192">
            <v>1812</v>
          </cell>
        </row>
        <row r="193">
          <cell r="M193">
            <v>7795</v>
          </cell>
        </row>
        <row r="194">
          <cell r="M194">
            <v>6202</v>
          </cell>
        </row>
        <row r="195">
          <cell r="M195">
            <v>3028</v>
          </cell>
        </row>
        <row r="196">
          <cell r="M196">
            <v>1457</v>
          </cell>
        </row>
        <row r="197">
          <cell r="M197">
            <v>924</v>
          </cell>
        </row>
        <row r="200">
          <cell r="M200">
            <v>6792</v>
          </cell>
        </row>
        <row r="201">
          <cell r="M201">
            <v>4278</v>
          </cell>
        </row>
        <row r="202">
          <cell r="M202">
            <v>3903</v>
          </cell>
        </row>
        <row r="203">
          <cell r="M203">
            <v>4292</v>
          </cell>
        </row>
        <row r="204">
          <cell r="M204">
            <v>1953</v>
          </cell>
        </row>
        <row r="207">
          <cell r="M207">
            <v>3650</v>
          </cell>
        </row>
        <row r="208">
          <cell r="M208">
            <v>2808</v>
          </cell>
        </row>
        <row r="209">
          <cell r="M209">
            <v>7732</v>
          </cell>
        </row>
        <row r="210">
          <cell r="M210">
            <v>7028</v>
          </cell>
        </row>
      </sheetData>
      <sheetData sheetId="2">
        <row r="132">
          <cell r="M132">
            <v>11348</v>
          </cell>
        </row>
        <row r="133">
          <cell r="M133">
            <v>8860</v>
          </cell>
        </row>
        <row r="134">
          <cell r="M134">
            <v>20208</v>
          </cell>
        </row>
        <row r="143">
          <cell r="M143">
            <v>563</v>
          </cell>
        </row>
        <row r="144">
          <cell r="M144">
            <v>2516</v>
          </cell>
        </row>
        <row r="145">
          <cell r="M145">
            <v>5186</v>
          </cell>
        </row>
        <row r="146">
          <cell r="M146">
            <v>5102</v>
          </cell>
        </row>
        <row r="147">
          <cell r="M147">
            <v>5142</v>
          </cell>
        </row>
        <row r="148">
          <cell r="M148">
            <v>1699</v>
          </cell>
        </row>
        <row r="151">
          <cell r="M151">
            <v>1378</v>
          </cell>
        </row>
        <row r="152">
          <cell r="M152">
            <v>8095</v>
          </cell>
        </row>
        <row r="153">
          <cell r="M153">
            <v>6195</v>
          </cell>
        </row>
        <row r="154">
          <cell r="M154">
            <v>2742</v>
          </cell>
        </row>
        <row r="155">
          <cell r="M155">
            <v>1352</v>
          </cell>
        </row>
        <row r="156">
          <cell r="M156">
            <v>446</v>
          </cell>
        </row>
        <row r="159">
          <cell r="M159">
            <v>6125</v>
          </cell>
        </row>
        <row r="160">
          <cell r="M160">
            <v>3461</v>
          </cell>
        </row>
        <row r="161">
          <cell r="M161">
            <v>4500</v>
          </cell>
        </row>
        <row r="162">
          <cell r="M162">
            <v>3166</v>
          </cell>
        </row>
        <row r="163">
          <cell r="M163">
            <v>2956</v>
          </cell>
        </row>
        <row r="166">
          <cell r="M166">
            <v>3703</v>
          </cell>
        </row>
        <row r="167">
          <cell r="M167">
            <v>2566</v>
          </cell>
        </row>
        <row r="168">
          <cell r="M168">
            <v>7188</v>
          </cell>
        </row>
        <row r="169">
          <cell r="M169">
            <v>6751</v>
          </cell>
        </row>
        <row r="173">
          <cell r="M173">
            <v>10559</v>
          </cell>
        </row>
        <row r="174">
          <cell r="M174">
            <v>8809</v>
          </cell>
        </row>
        <row r="184">
          <cell r="M184">
            <v>430</v>
          </cell>
        </row>
        <row r="185">
          <cell r="M185">
            <v>2498</v>
          </cell>
        </row>
        <row r="186">
          <cell r="M186">
            <v>4751</v>
          </cell>
        </row>
        <row r="187">
          <cell r="M187">
            <v>4817</v>
          </cell>
        </row>
        <row r="188">
          <cell r="M188">
            <v>4864</v>
          </cell>
        </row>
        <row r="189">
          <cell r="M189">
            <v>2008</v>
          </cell>
        </row>
        <row r="192">
          <cell r="M192">
            <v>1355</v>
          </cell>
        </row>
        <row r="193">
          <cell r="M193">
            <v>7864</v>
          </cell>
        </row>
        <row r="194">
          <cell r="M194">
            <v>5445</v>
          </cell>
        </row>
        <row r="195">
          <cell r="M195">
            <v>2794</v>
          </cell>
        </row>
        <row r="196">
          <cell r="M196">
            <v>1414</v>
          </cell>
        </row>
        <row r="197">
          <cell r="M197">
            <v>496</v>
          </cell>
        </row>
        <row r="200">
          <cell r="M200">
            <v>5657</v>
          </cell>
        </row>
        <row r="201">
          <cell r="M201">
            <v>3470</v>
          </cell>
        </row>
        <row r="202">
          <cell r="M202">
            <v>3765</v>
          </cell>
        </row>
        <row r="203">
          <cell r="M203">
            <v>3662</v>
          </cell>
        </row>
        <row r="204">
          <cell r="M204">
            <v>2814</v>
          </cell>
        </row>
        <row r="207">
          <cell r="M207">
            <v>2646</v>
          </cell>
        </row>
        <row r="208">
          <cell r="M208">
            <v>2427</v>
          </cell>
        </row>
        <row r="209">
          <cell r="M209">
            <v>7511</v>
          </cell>
        </row>
        <row r="210">
          <cell r="M210">
            <v>6784</v>
          </cell>
        </row>
      </sheetData>
      <sheetData sheetId="3">
        <row r="132">
          <cell r="M132">
            <v>64200</v>
          </cell>
        </row>
        <row r="133">
          <cell r="M133">
            <v>50513</v>
          </cell>
        </row>
        <row r="134">
          <cell r="M134">
            <v>114713</v>
          </cell>
        </row>
        <row r="143">
          <cell r="M143">
            <v>3000</v>
          </cell>
        </row>
        <row r="144">
          <cell r="M144">
            <v>15931</v>
          </cell>
        </row>
        <row r="145">
          <cell r="M145">
            <v>30181</v>
          </cell>
        </row>
        <row r="146">
          <cell r="M146">
            <v>29437</v>
          </cell>
        </row>
        <row r="147">
          <cell r="M147">
            <v>28001</v>
          </cell>
        </row>
        <row r="148">
          <cell r="M148">
            <v>8163</v>
          </cell>
        </row>
        <row r="151">
          <cell r="M151">
            <v>9929</v>
          </cell>
        </row>
        <row r="152">
          <cell r="M152">
            <v>42142</v>
          </cell>
        </row>
        <row r="153">
          <cell r="M153">
            <v>36032</v>
          </cell>
        </row>
        <row r="154">
          <cell r="M154">
            <v>15239</v>
          </cell>
        </row>
        <row r="155">
          <cell r="M155">
            <v>7832</v>
          </cell>
        </row>
        <row r="156">
          <cell r="M156">
            <v>3539</v>
          </cell>
        </row>
        <row r="159">
          <cell r="M159">
            <v>33675</v>
          </cell>
        </row>
        <row r="160">
          <cell r="M160">
            <v>20401</v>
          </cell>
        </row>
        <row r="161">
          <cell r="M161">
            <v>25566</v>
          </cell>
        </row>
        <row r="162">
          <cell r="M162">
            <v>17221</v>
          </cell>
        </row>
        <row r="163">
          <cell r="M163">
            <v>17850</v>
          </cell>
        </row>
        <row r="166">
          <cell r="M166">
            <v>19843</v>
          </cell>
        </row>
        <row r="167">
          <cell r="M167">
            <v>12636</v>
          </cell>
        </row>
        <row r="168">
          <cell r="M168">
            <v>44672</v>
          </cell>
        </row>
        <row r="169">
          <cell r="M169">
            <v>37562</v>
          </cell>
        </row>
        <row r="173">
          <cell r="M173">
            <v>59474</v>
          </cell>
        </row>
        <row r="174">
          <cell r="M174">
            <v>49734</v>
          </cell>
        </row>
        <row r="184">
          <cell r="M184">
            <v>2638</v>
          </cell>
        </row>
        <row r="185">
          <cell r="M185">
            <v>15074</v>
          </cell>
        </row>
        <row r="186">
          <cell r="M186">
            <v>27400</v>
          </cell>
        </row>
        <row r="187">
          <cell r="M187">
            <v>28045</v>
          </cell>
        </row>
        <row r="188">
          <cell r="M188">
            <v>26703</v>
          </cell>
        </row>
        <row r="189">
          <cell r="M189">
            <v>9348</v>
          </cell>
        </row>
        <row r="192">
          <cell r="M192">
            <v>9816</v>
          </cell>
        </row>
        <row r="193">
          <cell r="M193">
            <v>41877</v>
          </cell>
        </row>
        <row r="194">
          <cell r="M194">
            <v>31947</v>
          </cell>
        </row>
        <row r="195">
          <cell r="M195">
            <v>14334</v>
          </cell>
        </row>
        <row r="196">
          <cell r="M196">
            <v>7652</v>
          </cell>
        </row>
        <row r="197">
          <cell r="M197">
            <v>3582</v>
          </cell>
        </row>
        <row r="200">
          <cell r="M200">
            <v>32683</v>
          </cell>
        </row>
        <row r="201">
          <cell r="M201">
            <v>19862</v>
          </cell>
        </row>
        <row r="202">
          <cell r="M202">
            <v>19213</v>
          </cell>
        </row>
        <row r="203">
          <cell r="M203">
            <v>20782</v>
          </cell>
        </row>
        <row r="204">
          <cell r="M204">
            <v>16668</v>
          </cell>
        </row>
        <row r="207">
          <cell r="M207">
            <v>14209</v>
          </cell>
        </row>
        <row r="208">
          <cell r="M208">
            <v>12797</v>
          </cell>
        </row>
        <row r="209">
          <cell r="M209">
            <v>45556</v>
          </cell>
        </row>
        <row r="210">
          <cell r="M210">
            <v>36646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02">
          <cell r="M102">
            <v>19962</v>
          </cell>
        </row>
        <row r="103">
          <cell r="M103">
            <v>3776</v>
          </cell>
        </row>
        <row r="104">
          <cell r="M104">
            <v>8490</v>
          </cell>
        </row>
        <row r="105">
          <cell r="M105">
            <v>2481</v>
          </cell>
        </row>
        <row r="106">
          <cell r="M106">
            <v>3214</v>
          </cell>
        </row>
        <row r="107">
          <cell r="M107">
            <v>7831</v>
          </cell>
        </row>
        <row r="108">
          <cell r="M108">
            <v>3350</v>
          </cell>
        </row>
        <row r="109">
          <cell r="M109">
            <v>3994</v>
          </cell>
        </row>
        <row r="110">
          <cell r="M110">
            <v>5232</v>
          </cell>
        </row>
        <row r="111">
          <cell r="M111">
            <v>4933</v>
          </cell>
        </row>
        <row r="112">
          <cell r="M112">
            <v>2716</v>
          </cell>
        </row>
        <row r="113">
          <cell r="M113">
            <v>1401</v>
          </cell>
        </row>
        <row r="114">
          <cell r="M114">
            <v>1445</v>
          </cell>
        </row>
        <row r="115">
          <cell r="M115">
            <v>1283</v>
          </cell>
        </row>
        <row r="116">
          <cell r="M116">
            <v>1814</v>
          </cell>
        </row>
        <row r="118">
          <cell r="M118">
            <v>7255</v>
          </cell>
        </row>
        <row r="119">
          <cell r="M119">
            <v>4524</v>
          </cell>
        </row>
        <row r="120">
          <cell r="M120">
            <v>2987</v>
          </cell>
        </row>
        <row r="121">
          <cell r="M121">
            <v>3878</v>
          </cell>
        </row>
        <row r="122">
          <cell r="M122">
            <v>2554</v>
          </cell>
        </row>
        <row r="123">
          <cell r="M123">
            <v>1385</v>
          </cell>
        </row>
        <row r="125">
          <cell r="M125">
            <v>7659</v>
          </cell>
        </row>
        <row r="126">
          <cell r="M126">
            <v>3125</v>
          </cell>
        </row>
        <row r="127">
          <cell r="M127">
            <v>2640</v>
          </cell>
        </row>
        <row r="128">
          <cell r="M128">
            <v>2228</v>
          </cell>
        </row>
        <row r="129">
          <cell r="M129">
            <v>2800</v>
          </cell>
        </row>
        <row r="130">
          <cell r="M130">
            <v>1756</v>
          </cell>
        </row>
        <row r="135">
          <cell r="L135">
            <v>18248</v>
          </cell>
          <cell r="M135">
            <v>18985</v>
          </cell>
        </row>
        <row r="136">
          <cell r="L136">
            <v>3463</v>
          </cell>
          <cell r="M136">
            <v>3772</v>
          </cell>
        </row>
        <row r="137">
          <cell r="L137">
            <v>7468</v>
          </cell>
          <cell r="M137">
            <v>7966</v>
          </cell>
        </row>
        <row r="138">
          <cell r="L138">
            <v>1980</v>
          </cell>
          <cell r="M138">
            <v>2078</v>
          </cell>
        </row>
        <row r="139">
          <cell r="L139">
            <v>2719</v>
          </cell>
          <cell r="M139">
            <v>2990</v>
          </cell>
        </row>
        <row r="140">
          <cell r="L140">
            <v>6961</v>
          </cell>
          <cell r="M140">
            <v>7313</v>
          </cell>
        </row>
        <row r="141">
          <cell r="L141">
            <v>2997</v>
          </cell>
          <cell r="M141">
            <v>3194</v>
          </cell>
        </row>
        <row r="142">
          <cell r="L142">
            <v>3553</v>
          </cell>
          <cell r="M142">
            <v>3646</v>
          </cell>
        </row>
        <row r="143">
          <cell r="L143">
            <v>4854</v>
          </cell>
          <cell r="M143">
            <v>5164</v>
          </cell>
        </row>
        <row r="144">
          <cell r="L144">
            <v>4533</v>
          </cell>
          <cell r="M144">
            <v>4846</v>
          </cell>
        </row>
        <row r="145">
          <cell r="L145">
            <v>2482</v>
          </cell>
          <cell r="M145">
            <v>2681</v>
          </cell>
        </row>
        <row r="146">
          <cell r="L146">
            <v>1289</v>
          </cell>
          <cell r="M146">
            <v>1335</v>
          </cell>
        </row>
        <row r="147">
          <cell r="L147">
            <v>1225</v>
          </cell>
          <cell r="M147">
            <v>1317</v>
          </cell>
        </row>
        <row r="148">
          <cell r="L148">
            <v>1350</v>
          </cell>
          <cell r="M148">
            <v>1433</v>
          </cell>
        </row>
        <row r="149">
          <cell r="L149">
            <v>1621</v>
          </cell>
          <cell r="M149">
            <v>1902</v>
          </cell>
        </row>
        <row r="151">
          <cell r="L151">
            <v>6399</v>
          </cell>
          <cell r="M151">
            <v>6603</v>
          </cell>
        </row>
        <row r="152">
          <cell r="L152">
            <v>4230</v>
          </cell>
          <cell r="M152">
            <v>4331</v>
          </cell>
        </row>
        <row r="153">
          <cell r="L153">
            <v>2460</v>
          </cell>
          <cell r="M153">
            <v>2630</v>
          </cell>
        </row>
        <row r="154">
          <cell r="L154">
            <v>3358</v>
          </cell>
          <cell r="M154">
            <v>3795</v>
          </cell>
        </row>
        <row r="155">
          <cell r="L155">
            <v>2350</v>
          </cell>
          <cell r="M155">
            <v>2541</v>
          </cell>
        </row>
        <row r="156">
          <cell r="L156">
            <v>1291</v>
          </cell>
          <cell r="M156">
            <v>1318</v>
          </cell>
        </row>
        <row r="158">
          <cell r="L158">
            <v>7365</v>
          </cell>
          <cell r="M158">
            <v>7666</v>
          </cell>
        </row>
        <row r="159">
          <cell r="L159">
            <v>2858</v>
          </cell>
          <cell r="M159">
            <v>2955</v>
          </cell>
        </row>
        <row r="160">
          <cell r="L160">
            <v>2473</v>
          </cell>
          <cell r="M160">
            <v>2668</v>
          </cell>
        </row>
        <row r="161">
          <cell r="L161">
            <v>1961</v>
          </cell>
          <cell r="M161">
            <v>2120</v>
          </cell>
        </row>
        <row r="162">
          <cell r="L162">
            <v>2375</v>
          </cell>
          <cell r="M162">
            <v>2501</v>
          </cell>
        </row>
        <row r="163">
          <cell r="L163">
            <v>1438</v>
          </cell>
          <cell r="M163">
            <v>1458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M102">
            <v>1903</v>
          </cell>
        </row>
        <row r="103">
          <cell r="M103">
            <v>429</v>
          </cell>
        </row>
        <row r="104">
          <cell r="M104">
            <v>961</v>
          </cell>
        </row>
        <row r="105">
          <cell r="M105">
            <v>196</v>
          </cell>
        </row>
        <row r="106">
          <cell r="M106">
            <v>355</v>
          </cell>
        </row>
        <row r="107">
          <cell r="M107">
            <v>827</v>
          </cell>
        </row>
        <row r="108">
          <cell r="M108">
            <v>342</v>
          </cell>
        </row>
        <row r="109">
          <cell r="M109">
            <v>458</v>
          </cell>
        </row>
        <row r="110">
          <cell r="M110">
            <v>651</v>
          </cell>
        </row>
        <row r="111">
          <cell r="M111">
            <v>478</v>
          </cell>
        </row>
        <row r="112">
          <cell r="M112">
            <v>301</v>
          </cell>
        </row>
        <row r="113">
          <cell r="M113">
            <v>160</v>
          </cell>
        </row>
        <row r="114">
          <cell r="M114">
            <v>162</v>
          </cell>
        </row>
        <row r="115">
          <cell r="M115">
            <v>134</v>
          </cell>
        </row>
        <row r="116">
          <cell r="M116">
            <v>178</v>
          </cell>
        </row>
        <row r="118">
          <cell r="M118">
            <v>615</v>
          </cell>
        </row>
        <row r="119">
          <cell r="M119">
            <v>387</v>
          </cell>
        </row>
        <row r="120">
          <cell r="M120">
            <v>184</v>
          </cell>
        </row>
        <row r="121">
          <cell r="M121">
            <v>414</v>
          </cell>
        </row>
        <row r="122">
          <cell r="M122">
            <v>272</v>
          </cell>
        </row>
        <row r="123">
          <cell r="M123">
            <v>111</v>
          </cell>
        </row>
        <row r="125">
          <cell r="M125">
            <v>743</v>
          </cell>
        </row>
        <row r="126">
          <cell r="M126">
            <v>293</v>
          </cell>
        </row>
        <row r="127">
          <cell r="M127">
            <v>202</v>
          </cell>
        </row>
        <row r="128">
          <cell r="M128">
            <v>251</v>
          </cell>
        </row>
        <row r="129">
          <cell r="M129">
            <v>269</v>
          </cell>
        </row>
        <row r="130">
          <cell r="M130">
            <v>148</v>
          </cell>
        </row>
        <row r="135">
          <cell r="L135">
            <v>1883</v>
          </cell>
          <cell r="M135">
            <v>1874</v>
          </cell>
        </row>
        <row r="136">
          <cell r="L136">
            <v>400</v>
          </cell>
          <cell r="M136">
            <v>408</v>
          </cell>
        </row>
        <row r="137">
          <cell r="L137">
            <v>917</v>
          </cell>
          <cell r="M137">
            <v>923</v>
          </cell>
        </row>
        <row r="138">
          <cell r="L138">
            <v>209</v>
          </cell>
          <cell r="M138">
            <v>218</v>
          </cell>
        </row>
        <row r="139">
          <cell r="L139">
            <v>360</v>
          </cell>
          <cell r="M139">
            <v>357</v>
          </cell>
        </row>
        <row r="140">
          <cell r="L140">
            <v>790</v>
          </cell>
          <cell r="M140">
            <v>804</v>
          </cell>
        </row>
        <row r="141">
          <cell r="L141">
            <v>296</v>
          </cell>
          <cell r="M141">
            <v>312</v>
          </cell>
        </row>
        <row r="142">
          <cell r="L142">
            <v>429</v>
          </cell>
          <cell r="M142">
            <v>423</v>
          </cell>
        </row>
        <row r="143">
          <cell r="L143">
            <v>592</v>
          </cell>
          <cell r="M143">
            <v>597</v>
          </cell>
        </row>
        <row r="144">
          <cell r="L144">
            <v>519</v>
          </cell>
          <cell r="M144">
            <v>504</v>
          </cell>
        </row>
        <row r="145">
          <cell r="L145">
            <v>290</v>
          </cell>
          <cell r="M145">
            <v>309</v>
          </cell>
        </row>
        <row r="146">
          <cell r="L146">
            <v>128</v>
          </cell>
          <cell r="M146">
            <v>134</v>
          </cell>
        </row>
        <row r="147">
          <cell r="L147">
            <v>145</v>
          </cell>
          <cell r="M147">
            <v>143</v>
          </cell>
        </row>
        <row r="148">
          <cell r="L148">
            <v>156</v>
          </cell>
          <cell r="M148">
            <v>160</v>
          </cell>
        </row>
        <row r="149">
          <cell r="L149">
            <v>159</v>
          </cell>
          <cell r="M149">
            <v>174</v>
          </cell>
        </row>
        <row r="151">
          <cell r="L151">
            <v>611</v>
          </cell>
          <cell r="M151">
            <v>607</v>
          </cell>
        </row>
        <row r="152">
          <cell r="L152">
            <v>450</v>
          </cell>
          <cell r="M152">
            <v>437</v>
          </cell>
        </row>
        <row r="153">
          <cell r="L153">
            <v>171</v>
          </cell>
          <cell r="M153">
            <v>151</v>
          </cell>
        </row>
        <row r="154">
          <cell r="L154">
            <v>411</v>
          </cell>
          <cell r="M154">
            <v>408</v>
          </cell>
        </row>
        <row r="155">
          <cell r="L155">
            <v>271</v>
          </cell>
          <cell r="M155">
            <v>272</v>
          </cell>
        </row>
        <row r="156">
          <cell r="L156">
            <v>131</v>
          </cell>
          <cell r="M156">
            <v>127</v>
          </cell>
        </row>
        <row r="158">
          <cell r="L158">
            <v>681</v>
          </cell>
          <cell r="M158">
            <v>672</v>
          </cell>
        </row>
        <row r="159">
          <cell r="L159">
            <v>302</v>
          </cell>
          <cell r="M159">
            <v>293</v>
          </cell>
        </row>
        <row r="160">
          <cell r="L160">
            <v>231</v>
          </cell>
          <cell r="M160">
            <v>236</v>
          </cell>
        </row>
        <row r="161">
          <cell r="L161">
            <v>229</v>
          </cell>
          <cell r="M161">
            <v>242</v>
          </cell>
        </row>
        <row r="162">
          <cell r="L162">
            <v>215</v>
          </cell>
          <cell r="M162">
            <v>216</v>
          </cell>
        </row>
        <row r="163">
          <cell r="L163">
            <v>150</v>
          </cell>
          <cell r="M163">
            <v>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20">
          <cell r="L320">
            <v>90</v>
          </cell>
          <cell r="M320">
            <v>280</v>
          </cell>
        </row>
        <row r="321">
          <cell r="L321">
            <v>2</v>
          </cell>
          <cell r="M321">
            <v>80</v>
          </cell>
        </row>
        <row r="322">
          <cell r="L322">
            <v>33</v>
          </cell>
          <cell r="M322">
            <v>45</v>
          </cell>
        </row>
        <row r="323">
          <cell r="L323">
            <v>6</v>
          </cell>
          <cell r="M323">
            <v>8</v>
          </cell>
        </row>
        <row r="324">
          <cell r="L324">
            <v>3</v>
          </cell>
          <cell r="M324">
            <v>60</v>
          </cell>
        </row>
        <row r="325">
          <cell r="L325">
            <v>53</v>
          </cell>
          <cell r="M325">
            <v>41</v>
          </cell>
        </row>
        <row r="326">
          <cell r="L326">
            <v>14</v>
          </cell>
          <cell r="M326">
            <v>117</v>
          </cell>
        </row>
        <row r="327">
          <cell r="L327">
            <v>57</v>
          </cell>
          <cell r="M327">
            <v>91</v>
          </cell>
        </row>
        <row r="328">
          <cell r="L328">
            <v>14</v>
          </cell>
          <cell r="M328">
            <v>92</v>
          </cell>
        </row>
        <row r="329">
          <cell r="L329">
            <v>7</v>
          </cell>
          <cell r="M329">
            <v>196</v>
          </cell>
        </row>
        <row r="330">
          <cell r="L330">
            <v>3</v>
          </cell>
          <cell r="M330">
            <v>29</v>
          </cell>
        </row>
        <row r="331">
          <cell r="L331">
            <v>10</v>
          </cell>
          <cell r="M331">
            <v>26</v>
          </cell>
        </row>
        <row r="332">
          <cell r="L332">
            <v>20</v>
          </cell>
          <cell r="M332">
            <v>18</v>
          </cell>
        </row>
        <row r="333">
          <cell r="M333">
            <v>42</v>
          </cell>
        </row>
        <row r="334">
          <cell r="L334">
            <v>6</v>
          </cell>
          <cell r="M334">
            <v>12</v>
          </cell>
        </row>
        <row r="336">
          <cell r="L336">
            <v>80</v>
          </cell>
          <cell r="M336">
            <v>97</v>
          </cell>
        </row>
        <row r="337">
          <cell r="L337">
            <v>145</v>
          </cell>
          <cell r="M337">
            <v>14</v>
          </cell>
        </row>
        <row r="338">
          <cell r="L338">
            <v>97</v>
          </cell>
          <cell r="M338">
            <v>20</v>
          </cell>
        </row>
        <row r="339">
          <cell r="L339">
            <v>5</v>
          </cell>
          <cell r="M339">
            <v>28</v>
          </cell>
        </row>
        <row r="340">
          <cell r="L340">
            <v>16</v>
          </cell>
          <cell r="M340">
            <v>23</v>
          </cell>
        </row>
        <row r="341">
          <cell r="L341">
            <v>2</v>
          </cell>
          <cell r="M341">
            <v>3</v>
          </cell>
        </row>
        <row r="343">
          <cell r="L343">
            <v>19</v>
          </cell>
          <cell r="M343">
            <v>102</v>
          </cell>
        </row>
        <row r="344">
          <cell r="L344">
            <v>50</v>
          </cell>
          <cell r="M344">
            <v>35</v>
          </cell>
        </row>
        <row r="345">
          <cell r="L345">
            <v>7</v>
          </cell>
          <cell r="M345">
            <v>20</v>
          </cell>
        </row>
        <row r="346">
          <cell r="L346">
            <v>1</v>
          </cell>
          <cell r="M346">
            <v>42</v>
          </cell>
        </row>
        <row r="347">
          <cell r="L347">
            <v>2</v>
          </cell>
          <cell r="M347">
            <v>29</v>
          </cell>
        </row>
        <row r="348">
          <cell r="L348">
            <v>15</v>
          </cell>
          <cell r="M348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L149">
            <v>471</v>
          </cell>
          <cell r="M149">
            <v>313</v>
          </cell>
        </row>
        <row r="150">
          <cell r="L150">
            <v>154</v>
          </cell>
          <cell r="M150">
            <v>60</v>
          </cell>
        </row>
        <row r="151">
          <cell r="L151">
            <v>231</v>
          </cell>
          <cell r="M151">
            <v>38</v>
          </cell>
        </row>
        <row r="152">
          <cell r="L152">
            <v>43</v>
          </cell>
          <cell r="M152">
            <v>12</v>
          </cell>
        </row>
        <row r="153">
          <cell r="L153">
            <v>38</v>
          </cell>
          <cell r="M153">
            <v>29</v>
          </cell>
        </row>
        <row r="154">
          <cell r="L154">
            <v>204</v>
          </cell>
          <cell r="M154">
            <v>121</v>
          </cell>
        </row>
        <row r="155">
          <cell r="L155">
            <v>70</v>
          </cell>
          <cell r="M155">
            <v>94</v>
          </cell>
        </row>
        <row r="156">
          <cell r="L156">
            <v>269</v>
          </cell>
          <cell r="M156">
            <v>191</v>
          </cell>
        </row>
        <row r="157">
          <cell r="L157">
            <v>64</v>
          </cell>
          <cell r="M157">
            <v>34</v>
          </cell>
        </row>
        <row r="158">
          <cell r="L158">
            <v>99</v>
          </cell>
          <cell r="M158">
            <v>188</v>
          </cell>
        </row>
        <row r="159">
          <cell r="L159">
            <v>43</v>
          </cell>
          <cell r="M159">
            <v>26</v>
          </cell>
        </row>
        <row r="160">
          <cell r="L160">
            <v>27</v>
          </cell>
          <cell r="M160">
            <v>15</v>
          </cell>
        </row>
        <row r="161">
          <cell r="L161">
            <v>22</v>
          </cell>
          <cell r="M161">
            <v>0</v>
          </cell>
        </row>
        <row r="162">
          <cell r="L162">
            <v>20</v>
          </cell>
          <cell r="M162">
            <v>38</v>
          </cell>
        </row>
        <row r="163">
          <cell r="L163">
            <v>59</v>
          </cell>
          <cell r="M163">
            <v>30</v>
          </cell>
        </row>
        <row r="166">
          <cell r="L166">
            <v>361</v>
          </cell>
          <cell r="M166">
            <v>104</v>
          </cell>
        </row>
        <row r="167">
          <cell r="L167">
            <v>91</v>
          </cell>
          <cell r="M167">
            <v>51</v>
          </cell>
        </row>
        <row r="168">
          <cell r="L168">
            <v>122</v>
          </cell>
          <cell r="M168">
            <v>82</v>
          </cell>
        </row>
        <row r="169">
          <cell r="L169">
            <v>21</v>
          </cell>
          <cell r="M169">
            <v>12</v>
          </cell>
        </row>
        <row r="170">
          <cell r="L170">
            <v>21</v>
          </cell>
          <cell r="M170">
            <v>22</v>
          </cell>
        </row>
        <row r="171">
          <cell r="L171">
            <v>23</v>
          </cell>
          <cell r="M171">
            <v>5</v>
          </cell>
        </row>
        <row r="174">
          <cell r="L174">
            <v>95</v>
          </cell>
          <cell r="M174">
            <v>31</v>
          </cell>
        </row>
        <row r="175">
          <cell r="L175">
            <v>151</v>
          </cell>
          <cell r="M175">
            <v>81</v>
          </cell>
        </row>
        <row r="176">
          <cell r="L176">
            <v>78</v>
          </cell>
          <cell r="M176">
            <v>23</v>
          </cell>
        </row>
        <row r="177">
          <cell r="L177">
            <v>17</v>
          </cell>
          <cell r="M177">
            <v>8</v>
          </cell>
        </row>
        <row r="178">
          <cell r="L178">
            <v>29</v>
          </cell>
          <cell r="M178">
            <v>3</v>
          </cell>
        </row>
        <row r="179">
          <cell r="L179">
            <v>97</v>
          </cell>
          <cell r="M17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I16" sqref="I16"/>
      <selection pane="topRight" activeCell="M26" sqref="M2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7" t="s">
        <v>0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39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'[2]Munka1'!M135</f>
        <v>18985</v>
      </c>
      <c r="C10" s="20">
        <f aca="true" t="shared" si="0" ref="C10:C25">B10-P10</f>
        <v>737</v>
      </c>
      <c r="D10" s="21">
        <f aca="true" t="shared" si="1" ref="D10:D25">B10/P10*100-100</f>
        <v>4.038798772468226</v>
      </c>
      <c r="E10" s="20">
        <f aca="true" t="shared" si="2" ref="E10:E25">B10-Q10</f>
        <v>-977</v>
      </c>
      <c r="F10" s="21">
        <f aca="true" t="shared" si="3" ref="F10:F25">B10/Q10*100-100</f>
        <v>-4.894299168420005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'[2]Munka1'!L135</f>
        <v>18248</v>
      </c>
      <c r="Q10" s="10">
        <f>'[2]Munka1'!M102</f>
        <v>19962</v>
      </c>
    </row>
    <row r="11" spans="1:17" ht="15.75">
      <c r="A11" s="22" t="s">
        <v>3</v>
      </c>
      <c r="B11" s="23">
        <f>'[2]Munka1'!M136</f>
        <v>3772</v>
      </c>
      <c r="C11" s="23">
        <f t="shared" si="0"/>
        <v>309</v>
      </c>
      <c r="D11" s="24">
        <f t="shared" si="1"/>
        <v>8.922899220329185</v>
      </c>
      <c r="E11" s="23">
        <f t="shared" si="2"/>
        <v>-4</v>
      </c>
      <c r="F11" s="24">
        <f t="shared" si="3"/>
        <v>-0.1059322033898411</v>
      </c>
      <c r="P11" s="5">
        <f>'[2]Munka1'!L136</f>
        <v>3463</v>
      </c>
      <c r="Q11" s="5">
        <f>'[2]Munka1'!M103</f>
        <v>3776</v>
      </c>
    </row>
    <row r="12" spans="1:17" s="11" customFormat="1" ht="15.75">
      <c r="A12" s="19" t="s">
        <v>4</v>
      </c>
      <c r="B12" s="20">
        <f>'[2]Munka1'!M137</f>
        <v>7966</v>
      </c>
      <c r="C12" s="20">
        <f t="shared" si="0"/>
        <v>498</v>
      </c>
      <c r="D12" s="21">
        <f t="shared" si="1"/>
        <v>6.668452062131763</v>
      </c>
      <c r="E12" s="20">
        <f t="shared" si="2"/>
        <v>-524</v>
      </c>
      <c r="F12" s="21">
        <f t="shared" si="3"/>
        <v>-6.171967020023558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'[2]Munka1'!L137</f>
        <v>7468</v>
      </c>
      <c r="Q12" s="12">
        <f>'[2]Munka1'!M104</f>
        <v>8490</v>
      </c>
    </row>
    <row r="13" spans="1:17" ht="15.75">
      <c r="A13" s="22" t="s">
        <v>5</v>
      </c>
      <c r="B13" s="23">
        <f>'[2]Munka1'!M138</f>
        <v>2078</v>
      </c>
      <c r="C13" s="23">
        <f t="shared" si="0"/>
        <v>98</v>
      </c>
      <c r="D13" s="24">
        <f t="shared" si="1"/>
        <v>4.949494949494948</v>
      </c>
      <c r="E13" s="23">
        <f t="shared" si="2"/>
        <v>-403</v>
      </c>
      <c r="F13" s="24">
        <f t="shared" si="3"/>
        <v>-16.24345022168481</v>
      </c>
      <c r="P13" s="5">
        <f>'[2]Munka1'!L138</f>
        <v>1980</v>
      </c>
      <c r="Q13" s="5">
        <f>'[2]Munka1'!M105</f>
        <v>2481</v>
      </c>
    </row>
    <row r="14" spans="1:17" s="11" customFormat="1" ht="15.75">
      <c r="A14" s="19" t="s">
        <v>6</v>
      </c>
      <c r="B14" s="20">
        <f>'[2]Munka1'!M139</f>
        <v>2990</v>
      </c>
      <c r="C14" s="20">
        <f t="shared" si="0"/>
        <v>271</v>
      </c>
      <c r="D14" s="21">
        <f t="shared" si="1"/>
        <v>9.9668995954395</v>
      </c>
      <c r="E14" s="20">
        <f t="shared" si="2"/>
        <v>-224</v>
      </c>
      <c r="F14" s="21">
        <f t="shared" si="3"/>
        <v>-6.969508400746733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'[2]Munka1'!L139</f>
        <v>2719</v>
      </c>
      <c r="Q14" s="12">
        <f>'[2]Munka1'!M106</f>
        <v>3214</v>
      </c>
    </row>
    <row r="15" spans="1:17" ht="15.75">
      <c r="A15" s="22" t="s">
        <v>7</v>
      </c>
      <c r="B15" s="23">
        <f>'[2]Munka1'!M140</f>
        <v>7313</v>
      </c>
      <c r="C15" s="23">
        <f t="shared" si="0"/>
        <v>352</v>
      </c>
      <c r="D15" s="24">
        <f t="shared" si="1"/>
        <v>5.056744720586124</v>
      </c>
      <c r="E15" s="23">
        <f t="shared" si="2"/>
        <v>-518</v>
      </c>
      <c r="F15" s="24">
        <f t="shared" si="3"/>
        <v>-6.614736304431119</v>
      </c>
      <c r="P15" s="5">
        <f>'[2]Munka1'!L140</f>
        <v>6961</v>
      </c>
      <c r="Q15" s="5">
        <f>'[2]Munka1'!M107</f>
        <v>7831</v>
      </c>
    </row>
    <row r="16" spans="1:17" s="11" customFormat="1" ht="15.75">
      <c r="A16" s="19" t="s">
        <v>8</v>
      </c>
      <c r="B16" s="20">
        <f>'[2]Munka1'!M141</f>
        <v>3194</v>
      </c>
      <c r="C16" s="20">
        <f t="shared" si="0"/>
        <v>197</v>
      </c>
      <c r="D16" s="21">
        <f t="shared" si="1"/>
        <v>6.573239906573235</v>
      </c>
      <c r="E16" s="20">
        <f t="shared" si="2"/>
        <v>-156</v>
      </c>
      <c r="F16" s="21">
        <f t="shared" si="3"/>
        <v>-4.656716417910445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'[2]Munka1'!L141</f>
        <v>2997</v>
      </c>
      <c r="Q16" s="12">
        <f>'[2]Munka1'!M108</f>
        <v>3350</v>
      </c>
    </row>
    <row r="17" spans="1:17" ht="15.75">
      <c r="A17" s="22" t="s">
        <v>9</v>
      </c>
      <c r="B17" s="23">
        <f>'[2]Munka1'!M142</f>
        <v>3646</v>
      </c>
      <c r="C17" s="23">
        <f t="shared" si="0"/>
        <v>93</v>
      </c>
      <c r="D17" s="24">
        <f t="shared" si="1"/>
        <v>2.617506332676612</v>
      </c>
      <c r="E17" s="23">
        <f t="shared" si="2"/>
        <v>-348</v>
      </c>
      <c r="F17" s="24">
        <f t="shared" si="3"/>
        <v>-8.713069604406613</v>
      </c>
      <c r="P17" s="5">
        <f>'[2]Munka1'!L142</f>
        <v>3553</v>
      </c>
      <c r="Q17" s="5">
        <f>'[2]Munka1'!M109</f>
        <v>3994</v>
      </c>
    </row>
    <row r="18" spans="1:17" s="11" customFormat="1" ht="15.75">
      <c r="A18" s="19" t="s">
        <v>10</v>
      </c>
      <c r="B18" s="20">
        <f>'[2]Munka1'!M143</f>
        <v>5164</v>
      </c>
      <c r="C18" s="20">
        <f t="shared" si="0"/>
        <v>310</v>
      </c>
      <c r="D18" s="21">
        <f t="shared" si="1"/>
        <v>6.38648537288833</v>
      </c>
      <c r="E18" s="20">
        <f t="shared" si="2"/>
        <v>-68</v>
      </c>
      <c r="F18" s="21">
        <f t="shared" si="3"/>
        <v>-1.299694189602448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'[2]Munka1'!L143</f>
        <v>4854</v>
      </c>
      <c r="Q18" s="12">
        <f>'[2]Munka1'!M110</f>
        <v>5232</v>
      </c>
    </row>
    <row r="19" spans="1:17" ht="15.75">
      <c r="A19" s="22" t="s">
        <v>11</v>
      </c>
      <c r="B19" s="23">
        <f>'[2]Munka1'!M144</f>
        <v>4846</v>
      </c>
      <c r="C19" s="23">
        <f t="shared" si="0"/>
        <v>313</v>
      </c>
      <c r="D19" s="24">
        <f t="shared" si="1"/>
        <v>6.90491947937349</v>
      </c>
      <c r="E19" s="23">
        <f t="shared" si="2"/>
        <v>-87</v>
      </c>
      <c r="F19" s="24">
        <f t="shared" si="3"/>
        <v>-1.7636326778836349</v>
      </c>
      <c r="P19" s="5">
        <f>'[2]Munka1'!L144</f>
        <v>4533</v>
      </c>
      <c r="Q19" s="5">
        <f>'[2]Munka1'!M111</f>
        <v>4933</v>
      </c>
    </row>
    <row r="20" spans="1:17" s="11" customFormat="1" ht="15.75">
      <c r="A20" s="19" t="s">
        <v>12</v>
      </c>
      <c r="B20" s="20">
        <f>'[2]Munka1'!M145</f>
        <v>2681</v>
      </c>
      <c r="C20" s="20">
        <f t="shared" si="0"/>
        <v>199</v>
      </c>
      <c r="D20" s="21">
        <f t="shared" si="1"/>
        <v>8.01772763900081</v>
      </c>
      <c r="E20" s="20">
        <f t="shared" si="2"/>
        <v>-35</v>
      </c>
      <c r="F20" s="21">
        <f t="shared" si="3"/>
        <v>-1.288659793814432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'[2]Munka1'!L145</f>
        <v>2482</v>
      </c>
      <c r="Q20" s="12">
        <f>'[2]Munka1'!M112</f>
        <v>2716</v>
      </c>
    </row>
    <row r="21" spans="1:17" ht="15.75">
      <c r="A21" s="22" t="s">
        <v>13</v>
      </c>
      <c r="B21" s="23">
        <f>'[2]Munka1'!M146</f>
        <v>1335</v>
      </c>
      <c r="C21" s="23">
        <f t="shared" si="0"/>
        <v>46</v>
      </c>
      <c r="D21" s="24">
        <f t="shared" si="1"/>
        <v>3.568657874321161</v>
      </c>
      <c r="E21" s="23">
        <f t="shared" si="2"/>
        <v>-66</v>
      </c>
      <c r="F21" s="24">
        <f t="shared" si="3"/>
        <v>-4.710920770877948</v>
      </c>
      <c r="P21" s="5">
        <f>'[2]Munka1'!L146</f>
        <v>1289</v>
      </c>
      <c r="Q21" s="5">
        <f>'[2]Munka1'!M113</f>
        <v>1401</v>
      </c>
    </row>
    <row r="22" spans="1:17" s="11" customFormat="1" ht="15.75">
      <c r="A22" s="19" t="s">
        <v>14</v>
      </c>
      <c r="B22" s="20">
        <f>'[2]Munka1'!M147</f>
        <v>1317</v>
      </c>
      <c r="C22" s="20">
        <f t="shared" si="0"/>
        <v>92</v>
      </c>
      <c r="D22" s="21">
        <f t="shared" si="1"/>
        <v>7.510204081632651</v>
      </c>
      <c r="E22" s="20">
        <f t="shared" si="2"/>
        <v>-128</v>
      </c>
      <c r="F22" s="21">
        <f t="shared" si="3"/>
        <v>-8.858131487889281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'[2]Munka1'!L147</f>
        <v>1225</v>
      </c>
      <c r="Q22" s="12">
        <f>'[2]Munka1'!M114</f>
        <v>1445</v>
      </c>
    </row>
    <row r="23" spans="1:17" ht="15.75">
      <c r="A23" s="22" t="s">
        <v>15</v>
      </c>
      <c r="B23" s="23">
        <f>'[2]Munka1'!M148</f>
        <v>1433</v>
      </c>
      <c r="C23" s="23">
        <f t="shared" si="0"/>
        <v>83</v>
      </c>
      <c r="D23" s="24">
        <f t="shared" si="1"/>
        <v>6.148148148148152</v>
      </c>
      <c r="E23" s="23">
        <f t="shared" si="2"/>
        <v>150</v>
      </c>
      <c r="F23" s="24">
        <f t="shared" si="3"/>
        <v>11.69134840218237</v>
      </c>
      <c r="P23" s="5">
        <f>'[2]Munka1'!L148</f>
        <v>1350</v>
      </c>
      <c r="Q23" s="5">
        <f>'[2]Munka1'!M115</f>
        <v>1283</v>
      </c>
    </row>
    <row r="24" spans="1:17" s="11" customFormat="1" ht="15.75">
      <c r="A24" s="19" t="s">
        <v>16</v>
      </c>
      <c r="B24" s="20">
        <f>'[2]Munka1'!M149</f>
        <v>1902</v>
      </c>
      <c r="C24" s="20">
        <f t="shared" si="0"/>
        <v>281</v>
      </c>
      <c r="D24" s="21">
        <f t="shared" si="1"/>
        <v>17.334978408389887</v>
      </c>
      <c r="E24" s="20">
        <f t="shared" si="2"/>
        <v>88</v>
      </c>
      <c r="F24" s="21">
        <f t="shared" si="3"/>
        <v>4.851157662624033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'[2]Munka1'!L149</f>
        <v>1621</v>
      </c>
      <c r="Q24" s="12">
        <f>'[2]Munka1'!M116</f>
        <v>1814</v>
      </c>
    </row>
    <row r="25" spans="1:17" s="6" customFormat="1" ht="31.5">
      <c r="A25" s="25" t="s">
        <v>17</v>
      </c>
      <c r="B25" s="26">
        <f>SUM(B10:B24)</f>
        <v>68622</v>
      </c>
      <c r="C25" s="26">
        <f t="shared" si="0"/>
        <v>3879</v>
      </c>
      <c r="D25" s="27">
        <f t="shared" si="1"/>
        <v>5.991381307631698</v>
      </c>
      <c r="E25" s="26">
        <f t="shared" si="2"/>
        <v>-3300</v>
      </c>
      <c r="F25" s="27">
        <f t="shared" si="3"/>
        <v>-4.588303995995659</v>
      </c>
      <c r="P25" s="15">
        <f>SUM(P10:P24)</f>
        <v>64743</v>
      </c>
      <c r="Q25" s="15">
        <f>SUM(Q10:Q24)</f>
        <v>71922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'[2]Munka1'!M151</f>
        <v>6603</v>
      </c>
      <c r="C27" s="23">
        <f>B27-P27</f>
        <v>204</v>
      </c>
      <c r="D27" s="24">
        <f>B27/P27*100-100</f>
        <v>3.1879981247069793</v>
      </c>
      <c r="E27" s="23">
        <f>B27-Q27</f>
        <v>-652</v>
      </c>
      <c r="F27" s="24">
        <f>B27/Q27*100-100</f>
        <v>-8.986905582356997</v>
      </c>
      <c r="P27" s="7">
        <f>'[2]Munka1'!L151</f>
        <v>6399</v>
      </c>
      <c r="Q27" s="7">
        <f>'[2]Munka1'!M118</f>
        <v>7255</v>
      </c>
    </row>
    <row r="28" spans="1:17" s="11" customFormat="1" ht="15.75">
      <c r="A28" s="19" t="s">
        <v>19</v>
      </c>
      <c r="B28" s="20">
        <f>'[2]Munka1'!M152</f>
        <v>4331</v>
      </c>
      <c r="C28" s="20">
        <f aca="true" t="shared" si="4" ref="C28:C33">B28-P28</f>
        <v>101</v>
      </c>
      <c r="D28" s="21">
        <f aca="true" t="shared" si="5" ref="D28:D33">B28/P28*100-100</f>
        <v>2.3877068557919756</v>
      </c>
      <c r="E28" s="20">
        <f aca="true" t="shared" si="6" ref="E28:E33">B28-Q28</f>
        <v>-193</v>
      </c>
      <c r="F28" s="21">
        <f aca="true" t="shared" si="7" ref="F28:F33">B28/Q28*100-100</f>
        <v>-4.266136162687886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'[2]Munka1'!L152</f>
        <v>4230</v>
      </c>
      <c r="Q28" s="13">
        <f>'[2]Munka1'!M119</f>
        <v>4524</v>
      </c>
    </row>
    <row r="29" spans="1:17" ht="15.75">
      <c r="A29" s="22" t="s">
        <v>20</v>
      </c>
      <c r="B29" s="23">
        <f>'[2]Munka1'!M153</f>
        <v>2630</v>
      </c>
      <c r="C29" s="23">
        <f t="shared" si="4"/>
        <v>170</v>
      </c>
      <c r="D29" s="24">
        <f t="shared" si="5"/>
        <v>6.910569105691053</v>
      </c>
      <c r="E29" s="23">
        <f t="shared" si="6"/>
        <v>-357</v>
      </c>
      <c r="F29" s="24">
        <f t="shared" si="7"/>
        <v>-11.951791094743896</v>
      </c>
      <c r="P29" s="7">
        <f>'[2]Munka1'!L153</f>
        <v>2460</v>
      </c>
      <c r="Q29" s="7">
        <f>'[2]Munka1'!M120</f>
        <v>2987</v>
      </c>
    </row>
    <row r="30" spans="1:17" s="11" customFormat="1" ht="15.75">
      <c r="A30" s="19" t="s">
        <v>21</v>
      </c>
      <c r="B30" s="20">
        <f>'[2]Munka1'!M154</f>
        <v>3795</v>
      </c>
      <c r="C30" s="20">
        <f t="shared" si="4"/>
        <v>437</v>
      </c>
      <c r="D30" s="21">
        <f t="shared" si="5"/>
        <v>13.013698630137</v>
      </c>
      <c r="E30" s="20">
        <f t="shared" si="6"/>
        <v>-83</v>
      </c>
      <c r="F30" s="21">
        <f t="shared" si="7"/>
        <v>-2.1402784940691078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'[2]Munka1'!L154</f>
        <v>3358</v>
      </c>
      <c r="Q30" s="13">
        <f>'[2]Munka1'!M121</f>
        <v>3878</v>
      </c>
    </row>
    <row r="31" spans="1:17" ht="15.75">
      <c r="A31" s="22" t="s">
        <v>22</v>
      </c>
      <c r="B31" s="23">
        <f>'[2]Munka1'!M155</f>
        <v>2541</v>
      </c>
      <c r="C31" s="23">
        <f t="shared" si="4"/>
        <v>191</v>
      </c>
      <c r="D31" s="24">
        <f t="shared" si="5"/>
        <v>8.127659574468083</v>
      </c>
      <c r="E31" s="23">
        <f t="shared" si="6"/>
        <v>-13</v>
      </c>
      <c r="F31" s="24">
        <f t="shared" si="7"/>
        <v>-0.5090054815974838</v>
      </c>
      <c r="P31" s="7">
        <f>'[2]Munka1'!L155</f>
        <v>2350</v>
      </c>
      <c r="Q31" s="7">
        <f>'[2]Munka1'!M122</f>
        <v>2554</v>
      </c>
    </row>
    <row r="32" spans="1:17" s="11" customFormat="1" ht="15.75">
      <c r="A32" s="19" t="s">
        <v>23</v>
      </c>
      <c r="B32" s="20">
        <f>'[2]Munka1'!M156</f>
        <v>1318</v>
      </c>
      <c r="C32" s="20">
        <f t="shared" si="4"/>
        <v>27</v>
      </c>
      <c r="D32" s="21">
        <f t="shared" si="5"/>
        <v>2.091402013942684</v>
      </c>
      <c r="E32" s="20">
        <f t="shared" si="6"/>
        <v>-67</v>
      </c>
      <c r="F32" s="21">
        <f t="shared" si="7"/>
        <v>-4.837545126353788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'[2]Munka1'!L156</f>
        <v>1291</v>
      </c>
      <c r="Q32" s="13">
        <f>'[2]Munka1'!M123</f>
        <v>1385</v>
      </c>
    </row>
    <row r="33" spans="1:17" s="6" customFormat="1" ht="15.75">
      <c r="A33" s="25" t="s">
        <v>24</v>
      </c>
      <c r="B33" s="26">
        <f>SUM(B27:B32)</f>
        <v>21218</v>
      </c>
      <c r="C33" s="26">
        <f t="shared" si="4"/>
        <v>1130</v>
      </c>
      <c r="D33" s="27">
        <f t="shared" si="5"/>
        <v>5.62524890481879</v>
      </c>
      <c r="E33" s="26">
        <f t="shared" si="6"/>
        <v>-1365</v>
      </c>
      <c r="F33" s="27">
        <f t="shared" si="7"/>
        <v>-6.044369658592757</v>
      </c>
      <c r="P33" s="14">
        <f>SUM(P27:P32)</f>
        <v>20088</v>
      </c>
      <c r="Q33" s="14">
        <f>SUM(Q27:Q32)</f>
        <v>22583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'[2]Munka1'!M158</f>
        <v>7666</v>
      </c>
      <c r="C35" s="23">
        <f>B35-P35</f>
        <v>301</v>
      </c>
      <c r="D35" s="24">
        <f>B35/P35*100-100</f>
        <v>4.086897488119476</v>
      </c>
      <c r="E35" s="23">
        <f>B35-Q35</f>
        <v>7</v>
      </c>
      <c r="F35" s="24">
        <f>B35/Q35*100-100</f>
        <v>0.09139574356966307</v>
      </c>
      <c r="P35" s="7">
        <f>'[2]Munka1'!L158</f>
        <v>7365</v>
      </c>
      <c r="Q35" s="7">
        <f>'[2]Munka1'!M125</f>
        <v>7659</v>
      </c>
    </row>
    <row r="36" spans="1:17" s="11" customFormat="1" ht="15.75">
      <c r="A36" s="19" t="s">
        <v>26</v>
      </c>
      <c r="B36" s="20">
        <f>'[2]Munka1'!M159</f>
        <v>2955</v>
      </c>
      <c r="C36" s="20">
        <f aca="true" t="shared" si="8" ref="C36:C41">B36-P36</f>
        <v>97</v>
      </c>
      <c r="D36" s="21">
        <f aca="true" t="shared" si="9" ref="D36:D41">B36/P36*100-100</f>
        <v>3.3939818054583526</v>
      </c>
      <c r="E36" s="20">
        <f aca="true" t="shared" si="10" ref="E36:E41">B36-Q36</f>
        <v>-170</v>
      </c>
      <c r="F36" s="21">
        <f aca="true" t="shared" si="11" ref="F36:F41">B36/Q36*100-100</f>
        <v>-5.439999999999998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'[2]Munka1'!L159</f>
        <v>2858</v>
      </c>
      <c r="Q36" s="13">
        <f>'[2]Munka1'!M126</f>
        <v>3125</v>
      </c>
    </row>
    <row r="37" spans="1:17" ht="15.75">
      <c r="A37" s="22" t="s">
        <v>27</v>
      </c>
      <c r="B37" s="23">
        <f>'[2]Munka1'!M160</f>
        <v>2668</v>
      </c>
      <c r="C37" s="23">
        <f t="shared" si="8"/>
        <v>195</v>
      </c>
      <c r="D37" s="24">
        <f t="shared" si="9"/>
        <v>7.88515972503032</v>
      </c>
      <c r="E37" s="23">
        <f t="shared" si="10"/>
        <v>28</v>
      </c>
      <c r="F37" s="24">
        <f t="shared" si="11"/>
        <v>1.0606060606060481</v>
      </c>
      <c r="P37" s="7">
        <f>'[2]Munka1'!L160</f>
        <v>2473</v>
      </c>
      <c r="Q37" s="7">
        <f>'[2]Munka1'!M127</f>
        <v>2640</v>
      </c>
    </row>
    <row r="38" spans="1:17" s="11" customFormat="1" ht="15.75">
      <c r="A38" s="19" t="s">
        <v>28</v>
      </c>
      <c r="B38" s="20">
        <f>'[2]Munka1'!M161</f>
        <v>2120</v>
      </c>
      <c r="C38" s="20">
        <f t="shared" si="8"/>
        <v>159</v>
      </c>
      <c r="D38" s="21">
        <f t="shared" si="9"/>
        <v>8.108108108108112</v>
      </c>
      <c r="E38" s="20">
        <f t="shared" si="10"/>
        <v>-108</v>
      </c>
      <c r="F38" s="21">
        <f t="shared" si="11"/>
        <v>-4.847396768402163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'[2]Munka1'!L161</f>
        <v>1961</v>
      </c>
      <c r="Q38" s="13">
        <f>'[2]Munka1'!M128</f>
        <v>2228</v>
      </c>
    </row>
    <row r="39" spans="1:17" ht="15.75">
      <c r="A39" s="22" t="s">
        <v>29</v>
      </c>
      <c r="B39" s="23">
        <f>'[2]Munka1'!M162</f>
        <v>2501</v>
      </c>
      <c r="C39" s="23">
        <f t="shared" si="8"/>
        <v>126</v>
      </c>
      <c r="D39" s="24">
        <f t="shared" si="9"/>
        <v>5.305263157894743</v>
      </c>
      <c r="E39" s="23">
        <f t="shared" si="10"/>
        <v>-299</v>
      </c>
      <c r="F39" s="24">
        <f t="shared" si="11"/>
        <v>-10.67857142857143</v>
      </c>
      <c r="P39" s="7">
        <f>'[2]Munka1'!L162</f>
        <v>2375</v>
      </c>
      <c r="Q39" s="7">
        <f>'[2]Munka1'!M129</f>
        <v>2800</v>
      </c>
    </row>
    <row r="40" spans="1:17" s="11" customFormat="1" ht="15.75">
      <c r="A40" s="19" t="s">
        <v>30</v>
      </c>
      <c r="B40" s="20">
        <f>'[2]Munka1'!M163</f>
        <v>1458</v>
      </c>
      <c r="C40" s="20">
        <f t="shared" si="8"/>
        <v>20</v>
      </c>
      <c r="D40" s="21">
        <f t="shared" si="9"/>
        <v>1.3908205841446346</v>
      </c>
      <c r="E40" s="20">
        <f t="shared" si="10"/>
        <v>-298</v>
      </c>
      <c r="F40" s="21">
        <f t="shared" si="11"/>
        <v>-16.970387243735757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'[2]Munka1'!L163</f>
        <v>1438</v>
      </c>
      <c r="Q40" s="13">
        <f>'[2]Munka1'!M130</f>
        <v>1756</v>
      </c>
    </row>
    <row r="41" spans="1:17" s="6" customFormat="1" ht="15.75">
      <c r="A41" s="25" t="s">
        <v>31</v>
      </c>
      <c r="B41" s="26">
        <f>SUM(B35:B40)</f>
        <v>19368</v>
      </c>
      <c r="C41" s="26">
        <f t="shared" si="8"/>
        <v>898</v>
      </c>
      <c r="D41" s="27">
        <f t="shared" si="9"/>
        <v>4.8619382782891165</v>
      </c>
      <c r="E41" s="26">
        <f t="shared" si="10"/>
        <v>-840</v>
      </c>
      <c r="F41" s="27">
        <f t="shared" si="11"/>
        <v>-4.156769596199524</v>
      </c>
      <c r="P41" s="14">
        <f>SUM(P35:P40)</f>
        <v>18470</v>
      </c>
      <c r="Q41" s="14">
        <f>SUM(Q35:Q40)</f>
        <v>20208</v>
      </c>
    </row>
    <row r="42" spans="1:17" s="16" customFormat="1" ht="28.5">
      <c r="A42" s="18" t="s">
        <v>32</v>
      </c>
      <c r="B42" s="28">
        <f>B41+B33+B25</f>
        <v>109208</v>
      </c>
      <c r="C42" s="28">
        <f>B42-P42</f>
        <v>5907</v>
      </c>
      <c r="D42" s="29">
        <f>B42/P42*100-100</f>
        <v>5.718240868917064</v>
      </c>
      <c r="E42" s="28">
        <f>B42-Q42</f>
        <v>-5505</v>
      </c>
      <c r="F42" s="29">
        <f>B42/Q42*100-100</f>
        <v>-4.798932989286314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103301</v>
      </c>
      <c r="Q42" s="17">
        <f>Q41+Q33+Q25</f>
        <v>114713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L7" sqref="L7"/>
      <selection pane="topRight" activeCell="M40" sqref="M4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7" t="s">
        <v>42</v>
      </c>
      <c r="B1" s="137"/>
      <c r="C1" s="137"/>
      <c r="D1" s="137"/>
      <c r="E1" s="137"/>
      <c r="F1" s="137"/>
    </row>
    <row r="2" spans="1:6" ht="15.75">
      <c r="A2" s="137" t="s">
        <v>73</v>
      </c>
      <c r="B2" s="137"/>
      <c r="C2" s="137"/>
      <c r="D2" s="137"/>
      <c r="E2" s="137"/>
      <c r="F2" s="137"/>
    </row>
    <row r="3" spans="1:6" ht="15.75">
      <c r="A3" s="138" t="s">
        <v>117</v>
      </c>
      <c r="B3" s="138"/>
      <c r="C3" s="138"/>
      <c r="D3" s="138"/>
      <c r="E3" s="138"/>
      <c r="F3" s="138"/>
    </row>
    <row r="4" spans="2:6" ht="15.75">
      <c r="B4" s="3"/>
      <c r="C4" s="4"/>
      <c r="D4" s="9"/>
      <c r="E4" s="9"/>
      <c r="F4" s="9"/>
    </row>
    <row r="5" spans="1:6" ht="14.25">
      <c r="A5" s="136" t="s">
        <v>34</v>
      </c>
      <c r="B5" s="131" t="s">
        <v>79</v>
      </c>
      <c r="C5" s="132"/>
      <c r="D5" s="132"/>
      <c r="E5" s="132"/>
      <c r="F5" s="133"/>
    </row>
    <row r="6" spans="1:6" ht="14.25">
      <c r="A6" s="136"/>
      <c r="B6" s="134" t="s">
        <v>1</v>
      </c>
      <c r="C6" s="139" t="s">
        <v>33</v>
      </c>
      <c r="D6" s="140"/>
      <c r="E6" s="140"/>
      <c r="F6" s="141"/>
    </row>
    <row r="7" spans="1:6" ht="42.75" customHeight="1">
      <c r="A7" s="136"/>
      <c r="B7" s="135"/>
      <c r="C7" s="136" t="s">
        <v>38</v>
      </c>
      <c r="D7" s="136"/>
      <c r="E7" s="136" t="s">
        <v>37</v>
      </c>
      <c r="F7" s="136"/>
    </row>
    <row r="8" spans="1:6" ht="14.25">
      <c r="A8" s="136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29" t="s">
        <v>17</v>
      </c>
      <c r="B9" s="129"/>
      <c r="C9" s="129"/>
      <c r="D9" s="129"/>
      <c r="E9" s="129"/>
      <c r="F9" s="129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'[3]kirendeltségek'!M135</f>
        <v>1874</v>
      </c>
      <c r="C10" s="20">
        <f aca="true" t="shared" si="0" ref="C10:C25">B10-P10</f>
        <v>-9</v>
      </c>
      <c r="D10" s="21">
        <f aca="true" t="shared" si="1" ref="D10:D25">B10/P10*100-100</f>
        <v>-0.47796070100902455</v>
      </c>
      <c r="E10" s="20">
        <f aca="true" t="shared" si="2" ref="E10:E25">B10-Q10</f>
        <v>-29</v>
      </c>
      <c r="F10" s="21">
        <f aca="true" t="shared" si="3" ref="F10:F25">B10/Q10*100-100</f>
        <v>-1.5239096163951729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'[3]kirendeltségek'!L135</f>
        <v>1883</v>
      </c>
      <c r="Q10" s="10">
        <f>'[3]kirendeltségek'!M102</f>
        <v>1903</v>
      </c>
    </row>
    <row r="11" spans="1:17" ht="15.75">
      <c r="A11" s="22" t="s">
        <v>3</v>
      </c>
      <c r="B11" s="23">
        <f>'[3]kirendeltségek'!M136</f>
        <v>408</v>
      </c>
      <c r="C11" s="23">
        <f t="shared" si="0"/>
        <v>8</v>
      </c>
      <c r="D11" s="24">
        <f t="shared" si="1"/>
        <v>2</v>
      </c>
      <c r="E11" s="23">
        <f t="shared" si="2"/>
        <v>-21</v>
      </c>
      <c r="F11" s="24">
        <f t="shared" si="3"/>
        <v>-4.895104895104893</v>
      </c>
      <c r="P11" s="5">
        <f>'[3]kirendeltségek'!L136</f>
        <v>400</v>
      </c>
      <c r="Q11" s="5">
        <f>'[3]kirendeltségek'!M103</f>
        <v>429</v>
      </c>
    </row>
    <row r="12" spans="1:17" s="11" customFormat="1" ht="15.75">
      <c r="A12" s="19" t="s">
        <v>4</v>
      </c>
      <c r="B12" s="20">
        <f>'[3]kirendeltségek'!M137</f>
        <v>923</v>
      </c>
      <c r="C12" s="20">
        <f t="shared" si="0"/>
        <v>6</v>
      </c>
      <c r="D12" s="21">
        <f t="shared" si="1"/>
        <v>0.6543075245365202</v>
      </c>
      <c r="E12" s="20">
        <f t="shared" si="2"/>
        <v>-38</v>
      </c>
      <c r="F12" s="21">
        <f t="shared" si="3"/>
        <v>-3.954214360041618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'[3]kirendeltségek'!L137</f>
        <v>917</v>
      </c>
      <c r="Q12" s="12">
        <f>'[3]kirendeltségek'!M104</f>
        <v>961</v>
      </c>
    </row>
    <row r="13" spans="1:17" ht="15.75">
      <c r="A13" s="22" t="s">
        <v>5</v>
      </c>
      <c r="B13" s="23">
        <f>'[3]kirendeltségek'!M138</f>
        <v>218</v>
      </c>
      <c r="C13" s="23">
        <f t="shared" si="0"/>
        <v>9</v>
      </c>
      <c r="D13" s="24">
        <f t="shared" si="1"/>
        <v>4.306220095693774</v>
      </c>
      <c r="E13" s="23">
        <f t="shared" si="2"/>
        <v>22</v>
      </c>
      <c r="F13" s="24">
        <f t="shared" si="3"/>
        <v>11.224489795918373</v>
      </c>
      <c r="P13" s="5">
        <f>'[3]kirendeltségek'!L138</f>
        <v>209</v>
      </c>
      <c r="Q13" s="5">
        <f>'[3]kirendeltségek'!M105</f>
        <v>196</v>
      </c>
    </row>
    <row r="14" spans="1:17" s="11" customFormat="1" ht="15.75">
      <c r="A14" s="19" t="s">
        <v>6</v>
      </c>
      <c r="B14" s="20">
        <f>'[3]kirendeltségek'!M139</f>
        <v>357</v>
      </c>
      <c r="C14" s="20">
        <f t="shared" si="0"/>
        <v>-3</v>
      </c>
      <c r="D14" s="21">
        <f t="shared" si="1"/>
        <v>-0.8333333333333286</v>
      </c>
      <c r="E14" s="20">
        <f t="shared" si="2"/>
        <v>2</v>
      </c>
      <c r="F14" s="21">
        <f t="shared" si="3"/>
        <v>0.5633802816901436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'[3]kirendeltségek'!L139</f>
        <v>360</v>
      </c>
      <c r="Q14" s="12">
        <f>'[3]kirendeltségek'!M106</f>
        <v>355</v>
      </c>
    </row>
    <row r="15" spans="1:17" ht="15.75">
      <c r="A15" s="22" t="s">
        <v>7</v>
      </c>
      <c r="B15" s="23">
        <f>'[3]kirendeltségek'!M140</f>
        <v>804</v>
      </c>
      <c r="C15" s="23">
        <f t="shared" si="0"/>
        <v>14</v>
      </c>
      <c r="D15" s="24">
        <f t="shared" si="1"/>
        <v>1.7721518987341938</v>
      </c>
      <c r="E15" s="23">
        <f t="shared" si="2"/>
        <v>-23</v>
      </c>
      <c r="F15" s="24">
        <f t="shared" si="3"/>
        <v>-2.7811366384522387</v>
      </c>
      <c r="P15" s="5">
        <f>'[3]kirendeltségek'!L140</f>
        <v>790</v>
      </c>
      <c r="Q15" s="5">
        <f>'[3]kirendeltségek'!M107</f>
        <v>827</v>
      </c>
    </row>
    <row r="16" spans="1:17" s="11" customFormat="1" ht="15.75">
      <c r="A16" s="19" t="s">
        <v>8</v>
      </c>
      <c r="B16" s="20">
        <f>'[3]kirendeltségek'!M141</f>
        <v>312</v>
      </c>
      <c r="C16" s="20">
        <f t="shared" si="0"/>
        <v>16</v>
      </c>
      <c r="D16" s="21">
        <f t="shared" si="1"/>
        <v>5.405405405405389</v>
      </c>
      <c r="E16" s="20">
        <f t="shared" si="2"/>
        <v>-30</v>
      </c>
      <c r="F16" s="21">
        <f t="shared" si="3"/>
        <v>-8.771929824561411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'[3]kirendeltségek'!L141</f>
        <v>296</v>
      </c>
      <c r="Q16" s="12">
        <f>'[3]kirendeltségek'!M108</f>
        <v>342</v>
      </c>
    </row>
    <row r="17" spans="1:17" ht="15.75">
      <c r="A17" s="22" t="s">
        <v>9</v>
      </c>
      <c r="B17" s="23">
        <f>'[3]kirendeltségek'!M142</f>
        <v>423</v>
      </c>
      <c r="C17" s="23">
        <f t="shared" si="0"/>
        <v>-6</v>
      </c>
      <c r="D17" s="24">
        <f t="shared" si="1"/>
        <v>-1.3986013986014</v>
      </c>
      <c r="E17" s="23">
        <f t="shared" si="2"/>
        <v>-35</v>
      </c>
      <c r="F17" s="24">
        <f t="shared" si="3"/>
        <v>-7.641921397379917</v>
      </c>
      <c r="P17" s="5">
        <f>'[3]kirendeltségek'!L142</f>
        <v>429</v>
      </c>
      <c r="Q17" s="5">
        <f>'[3]kirendeltségek'!M109</f>
        <v>458</v>
      </c>
    </row>
    <row r="18" spans="1:17" s="11" customFormat="1" ht="15.75">
      <c r="A18" s="19" t="s">
        <v>10</v>
      </c>
      <c r="B18" s="20">
        <f>'[3]kirendeltségek'!M143</f>
        <v>597</v>
      </c>
      <c r="C18" s="20">
        <f t="shared" si="0"/>
        <v>5</v>
      </c>
      <c r="D18" s="21">
        <f t="shared" si="1"/>
        <v>0.8445945945946107</v>
      </c>
      <c r="E18" s="20">
        <f t="shared" si="2"/>
        <v>-54</v>
      </c>
      <c r="F18" s="21">
        <f t="shared" si="3"/>
        <v>-8.294930875576028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'[3]kirendeltségek'!L143</f>
        <v>592</v>
      </c>
      <c r="Q18" s="12">
        <f>'[3]kirendeltségek'!M110</f>
        <v>651</v>
      </c>
    </row>
    <row r="19" spans="1:17" ht="15.75">
      <c r="A19" s="22" t="s">
        <v>11</v>
      </c>
      <c r="B19" s="23">
        <f>'[3]kirendeltségek'!M144</f>
        <v>504</v>
      </c>
      <c r="C19" s="23">
        <f t="shared" si="0"/>
        <v>-15</v>
      </c>
      <c r="D19" s="24">
        <f t="shared" si="1"/>
        <v>-2.8901734104046284</v>
      </c>
      <c r="E19" s="23">
        <f t="shared" si="2"/>
        <v>26</v>
      </c>
      <c r="F19" s="24">
        <f t="shared" si="3"/>
        <v>5.4393305439330675</v>
      </c>
      <c r="P19" s="5">
        <f>'[3]kirendeltségek'!L144</f>
        <v>519</v>
      </c>
      <c r="Q19" s="5">
        <f>'[3]kirendeltségek'!M111</f>
        <v>478</v>
      </c>
    </row>
    <row r="20" spans="1:17" s="11" customFormat="1" ht="15.75">
      <c r="A20" s="19" t="s">
        <v>12</v>
      </c>
      <c r="B20" s="20">
        <f>'[3]kirendeltségek'!M145</f>
        <v>309</v>
      </c>
      <c r="C20" s="20">
        <f t="shared" si="0"/>
        <v>19</v>
      </c>
      <c r="D20" s="21">
        <f t="shared" si="1"/>
        <v>6.551724137931032</v>
      </c>
      <c r="E20" s="20">
        <f t="shared" si="2"/>
        <v>8</v>
      </c>
      <c r="F20" s="21">
        <f t="shared" si="3"/>
        <v>2.657807308970092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'[3]kirendeltségek'!L145</f>
        <v>290</v>
      </c>
      <c r="Q20" s="12">
        <f>'[3]kirendeltségek'!M112</f>
        <v>301</v>
      </c>
    </row>
    <row r="21" spans="1:17" ht="15.75">
      <c r="A21" s="22" t="s">
        <v>13</v>
      </c>
      <c r="B21" s="23">
        <f>'[3]kirendeltségek'!M146</f>
        <v>134</v>
      </c>
      <c r="C21" s="23">
        <f t="shared" si="0"/>
        <v>6</v>
      </c>
      <c r="D21" s="24">
        <f t="shared" si="1"/>
        <v>4.6875</v>
      </c>
      <c r="E21" s="23">
        <f t="shared" si="2"/>
        <v>-26</v>
      </c>
      <c r="F21" s="24">
        <f t="shared" si="3"/>
        <v>-16.25</v>
      </c>
      <c r="P21" s="5">
        <f>'[3]kirendeltségek'!L146</f>
        <v>128</v>
      </c>
      <c r="Q21" s="5">
        <f>'[3]kirendeltségek'!M113</f>
        <v>160</v>
      </c>
    </row>
    <row r="22" spans="1:17" s="11" customFormat="1" ht="15.75">
      <c r="A22" s="19" t="s">
        <v>14</v>
      </c>
      <c r="B22" s="20">
        <f>'[3]kirendeltségek'!M147</f>
        <v>143</v>
      </c>
      <c r="C22" s="20">
        <f t="shared" si="0"/>
        <v>-2</v>
      </c>
      <c r="D22" s="21">
        <f t="shared" si="1"/>
        <v>-1.3793103448275872</v>
      </c>
      <c r="E22" s="20">
        <f t="shared" si="2"/>
        <v>-19</v>
      </c>
      <c r="F22" s="21">
        <f t="shared" si="3"/>
        <v>-11.728395061728392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'[3]kirendeltségek'!L147</f>
        <v>145</v>
      </c>
      <c r="Q22" s="12">
        <f>'[3]kirendeltségek'!M114</f>
        <v>162</v>
      </c>
    </row>
    <row r="23" spans="1:17" ht="15.75">
      <c r="A23" s="22" t="s">
        <v>15</v>
      </c>
      <c r="B23" s="23">
        <f>'[3]kirendeltségek'!M148</f>
        <v>160</v>
      </c>
      <c r="C23" s="23">
        <f t="shared" si="0"/>
        <v>4</v>
      </c>
      <c r="D23" s="24">
        <f t="shared" si="1"/>
        <v>2.564102564102555</v>
      </c>
      <c r="E23" s="23">
        <f t="shared" si="2"/>
        <v>26</v>
      </c>
      <c r="F23" s="24">
        <f t="shared" si="3"/>
        <v>19.402985074626855</v>
      </c>
      <c r="P23" s="5">
        <f>'[3]kirendeltségek'!L148</f>
        <v>156</v>
      </c>
      <c r="Q23" s="5">
        <f>'[3]kirendeltségek'!M115</f>
        <v>134</v>
      </c>
    </row>
    <row r="24" spans="1:17" s="11" customFormat="1" ht="15.75">
      <c r="A24" s="19" t="s">
        <v>16</v>
      </c>
      <c r="B24" s="20">
        <f>'[3]kirendeltségek'!M149</f>
        <v>174</v>
      </c>
      <c r="C24" s="20">
        <f t="shared" si="0"/>
        <v>15</v>
      </c>
      <c r="D24" s="21">
        <f t="shared" si="1"/>
        <v>9.433962264150935</v>
      </c>
      <c r="E24" s="20">
        <f t="shared" si="2"/>
        <v>-4</v>
      </c>
      <c r="F24" s="21">
        <f t="shared" si="3"/>
        <v>-2.247191011235955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'[3]kirendeltségek'!L149</f>
        <v>159</v>
      </c>
      <c r="Q24" s="12">
        <f>'[3]kirendeltségek'!M116</f>
        <v>178</v>
      </c>
    </row>
    <row r="25" spans="1:17" s="6" customFormat="1" ht="31.5">
      <c r="A25" s="25" t="s">
        <v>17</v>
      </c>
      <c r="B25" s="26">
        <f>SUM(B10:B24)</f>
        <v>7340</v>
      </c>
      <c r="C25" s="26">
        <f t="shared" si="0"/>
        <v>67</v>
      </c>
      <c r="D25" s="27">
        <f t="shared" si="1"/>
        <v>0.921215454420448</v>
      </c>
      <c r="E25" s="26">
        <f t="shared" si="2"/>
        <v>-195</v>
      </c>
      <c r="F25" s="27">
        <f t="shared" si="3"/>
        <v>-2.5879230258792347</v>
      </c>
      <c r="P25" s="15">
        <f>SUM(P10:P24)</f>
        <v>7273</v>
      </c>
      <c r="Q25" s="15">
        <f>SUM(Q10:Q24)</f>
        <v>7535</v>
      </c>
    </row>
    <row r="26" spans="1:15" s="11" customFormat="1" ht="29.25" customHeight="1">
      <c r="A26" s="130" t="s">
        <v>24</v>
      </c>
      <c r="B26" s="130"/>
      <c r="C26" s="130"/>
      <c r="D26" s="130"/>
      <c r="E26" s="130"/>
      <c r="F26" s="130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'[3]kirendeltségek'!M151</f>
        <v>607</v>
      </c>
      <c r="C27" s="23">
        <f aca="true" t="shared" si="4" ref="C27:C33">B27-P27</f>
        <v>-4</v>
      </c>
      <c r="D27" s="24">
        <f aca="true" t="shared" si="5" ref="D27:D33">B27/P27*100-100</f>
        <v>-0.6546644844517147</v>
      </c>
      <c r="E27" s="23">
        <f aca="true" t="shared" si="6" ref="E27:E33">B27-Q27</f>
        <v>-8</v>
      </c>
      <c r="F27" s="24">
        <f aca="true" t="shared" si="7" ref="F27:F33">B27/Q27*100-100</f>
        <v>-1.300813008130092</v>
      </c>
      <c r="P27" s="7">
        <f>'[3]kirendeltségek'!L151</f>
        <v>611</v>
      </c>
      <c r="Q27" s="7">
        <f>'[3]kirendeltségek'!M118</f>
        <v>615</v>
      </c>
    </row>
    <row r="28" spans="1:17" s="11" customFormat="1" ht="15.75">
      <c r="A28" s="19" t="s">
        <v>19</v>
      </c>
      <c r="B28" s="20">
        <f>'[3]kirendeltségek'!M152</f>
        <v>437</v>
      </c>
      <c r="C28" s="20">
        <f t="shared" si="4"/>
        <v>-13</v>
      </c>
      <c r="D28" s="21">
        <f t="shared" si="5"/>
        <v>-2.8888888888888857</v>
      </c>
      <c r="E28" s="20">
        <f t="shared" si="6"/>
        <v>50</v>
      </c>
      <c r="F28" s="21">
        <f t="shared" si="7"/>
        <v>12.919896640826863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'[3]kirendeltségek'!L152</f>
        <v>450</v>
      </c>
      <c r="Q28" s="13">
        <f>'[3]kirendeltségek'!M119</f>
        <v>387</v>
      </c>
    </row>
    <row r="29" spans="1:17" ht="15.75">
      <c r="A29" s="22" t="s">
        <v>20</v>
      </c>
      <c r="B29" s="23">
        <f>'[3]kirendeltségek'!M153</f>
        <v>151</v>
      </c>
      <c r="C29" s="23">
        <f t="shared" si="4"/>
        <v>-20</v>
      </c>
      <c r="D29" s="24">
        <f t="shared" si="5"/>
        <v>-11.695906432748544</v>
      </c>
      <c r="E29" s="23">
        <f t="shared" si="6"/>
        <v>-33</v>
      </c>
      <c r="F29" s="24">
        <f t="shared" si="7"/>
        <v>-17.934782608695656</v>
      </c>
      <c r="P29" s="7">
        <f>'[3]kirendeltségek'!L153</f>
        <v>171</v>
      </c>
      <c r="Q29" s="7">
        <f>'[3]kirendeltségek'!M120</f>
        <v>184</v>
      </c>
    </row>
    <row r="30" spans="1:17" s="11" customFormat="1" ht="15.75">
      <c r="A30" s="19" t="s">
        <v>21</v>
      </c>
      <c r="B30" s="20">
        <f>'[3]kirendeltségek'!M154</f>
        <v>408</v>
      </c>
      <c r="C30" s="20">
        <f t="shared" si="4"/>
        <v>-3</v>
      </c>
      <c r="D30" s="21">
        <f t="shared" si="5"/>
        <v>-0.729927007299267</v>
      </c>
      <c r="E30" s="20">
        <f t="shared" si="6"/>
        <v>-6</v>
      </c>
      <c r="F30" s="21">
        <f t="shared" si="7"/>
        <v>-1.4492753623188293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'[3]kirendeltségek'!L154</f>
        <v>411</v>
      </c>
      <c r="Q30" s="13">
        <f>'[3]kirendeltségek'!M121</f>
        <v>414</v>
      </c>
    </row>
    <row r="31" spans="1:17" ht="15.75">
      <c r="A31" s="22" t="s">
        <v>22</v>
      </c>
      <c r="B31" s="23">
        <f>'[3]kirendeltségek'!M155</f>
        <v>272</v>
      </c>
      <c r="C31" s="23">
        <f t="shared" si="4"/>
        <v>1</v>
      </c>
      <c r="D31" s="24">
        <f t="shared" si="5"/>
        <v>0.36900369003689093</v>
      </c>
      <c r="E31" s="23">
        <f t="shared" si="6"/>
        <v>0</v>
      </c>
      <c r="F31" s="24">
        <f t="shared" si="7"/>
        <v>0</v>
      </c>
      <c r="P31" s="7">
        <f>'[3]kirendeltségek'!L155</f>
        <v>271</v>
      </c>
      <c r="Q31" s="7">
        <f>'[3]kirendeltségek'!M122</f>
        <v>272</v>
      </c>
    </row>
    <row r="32" spans="1:17" s="11" customFormat="1" ht="15.75">
      <c r="A32" s="19" t="s">
        <v>23</v>
      </c>
      <c r="B32" s="20">
        <f>'[3]kirendeltségek'!M156</f>
        <v>127</v>
      </c>
      <c r="C32" s="20">
        <f t="shared" si="4"/>
        <v>-4</v>
      </c>
      <c r="D32" s="21">
        <f t="shared" si="5"/>
        <v>-3.053435114503827</v>
      </c>
      <c r="E32" s="20">
        <f t="shared" si="6"/>
        <v>16</v>
      </c>
      <c r="F32" s="21">
        <f t="shared" si="7"/>
        <v>14.414414414414424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'[3]kirendeltségek'!L156</f>
        <v>131</v>
      </c>
      <c r="Q32" s="13">
        <f>'[3]kirendeltségek'!M123</f>
        <v>111</v>
      </c>
    </row>
    <row r="33" spans="1:17" s="6" customFormat="1" ht="15.75">
      <c r="A33" s="25" t="s">
        <v>24</v>
      </c>
      <c r="B33" s="26">
        <f>SUM(B27:B32)</f>
        <v>2002</v>
      </c>
      <c r="C33" s="26">
        <f t="shared" si="4"/>
        <v>-43</v>
      </c>
      <c r="D33" s="27">
        <f t="shared" si="5"/>
        <v>-2.1026894865525634</v>
      </c>
      <c r="E33" s="26">
        <f t="shared" si="6"/>
        <v>19</v>
      </c>
      <c r="F33" s="27">
        <f t="shared" si="7"/>
        <v>0.9581442259203357</v>
      </c>
      <c r="P33" s="14">
        <f>SUM(P27:P32)</f>
        <v>2045</v>
      </c>
      <c r="Q33" s="14">
        <f>SUM(Q27:Q32)</f>
        <v>1983</v>
      </c>
    </row>
    <row r="34" spans="1:15" s="11" customFormat="1" ht="27.75" customHeight="1">
      <c r="A34" s="130" t="s">
        <v>31</v>
      </c>
      <c r="B34" s="130"/>
      <c r="C34" s="130"/>
      <c r="D34" s="130"/>
      <c r="E34" s="130"/>
      <c r="F34" s="130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'[3]kirendeltségek'!M158</f>
        <v>672</v>
      </c>
      <c r="C35" s="23">
        <f aca="true" t="shared" si="8" ref="C35:C42">B35-P35</f>
        <v>-9</v>
      </c>
      <c r="D35" s="24">
        <f aca="true" t="shared" si="9" ref="D35:D42">B35/P35*100-100</f>
        <v>-1.321585903083701</v>
      </c>
      <c r="E35" s="23">
        <f aca="true" t="shared" si="10" ref="E35:E42">B35-Q35</f>
        <v>-71</v>
      </c>
      <c r="F35" s="24">
        <f aca="true" t="shared" si="11" ref="F35:F42">B35/Q35*100-100</f>
        <v>-9.555854643337824</v>
      </c>
      <c r="P35" s="7">
        <f>'[3]kirendeltségek'!L158</f>
        <v>681</v>
      </c>
      <c r="Q35" s="7">
        <f>'[3]kirendeltségek'!M125</f>
        <v>743</v>
      </c>
    </row>
    <row r="36" spans="1:17" s="11" customFormat="1" ht="15.75">
      <c r="A36" s="19" t="s">
        <v>26</v>
      </c>
      <c r="B36" s="20">
        <f>'[3]kirendeltségek'!M159</f>
        <v>293</v>
      </c>
      <c r="C36" s="20">
        <f t="shared" si="8"/>
        <v>-9</v>
      </c>
      <c r="D36" s="21">
        <f t="shared" si="9"/>
        <v>-2.9801324503311264</v>
      </c>
      <c r="E36" s="20">
        <f t="shared" si="10"/>
        <v>0</v>
      </c>
      <c r="F36" s="21">
        <f t="shared" si="11"/>
        <v>0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'[3]kirendeltségek'!L159</f>
        <v>302</v>
      </c>
      <c r="Q36" s="13">
        <f>'[3]kirendeltségek'!M126</f>
        <v>293</v>
      </c>
    </row>
    <row r="37" spans="1:17" ht="15.75">
      <c r="A37" s="22" t="s">
        <v>27</v>
      </c>
      <c r="B37" s="23">
        <f>'[3]kirendeltségek'!M160</f>
        <v>236</v>
      </c>
      <c r="C37" s="23">
        <f t="shared" si="8"/>
        <v>5</v>
      </c>
      <c r="D37" s="24">
        <f t="shared" si="9"/>
        <v>2.164502164502167</v>
      </c>
      <c r="E37" s="23">
        <f t="shared" si="10"/>
        <v>34</v>
      </c>
      <c r="F37" s="24">
        <f t="shared" si="11"/>
        <v>16.83168316831683</v>
      </c>
      <c r="P37" s="7">
        <f>'[3]kirendeltségek'!L160</f>
        <v>231</v>
      </c>
      <c r="Q37" s="7">
        <f>'[3]kirendeltségek'!M127</f>
        <v>202</v>
      </c>
    </row>
    <row r="38" spans="1:17" s="11" customFormat="1" ht="15.75">
      <c r="A38" s="19" t="s">
        <v>28</v>
      </c>
      <c r="B38" s="20">
        <f>'[3]kirendeltségek'!M161</f>
        <v>242</v>
      </c>
      <c r="C38" s="20">
        <f t="shared" si="8"/>
        <v>13</v>
      </c>
      <c r="D38" s="21">
        <f t="shared" si="9"/>
        <v>5.6768558951965105</v>
      </c>
      <c r="E38" s="20">
        <f t="shared" si="10"/>
        <v>-9</v>
      </c>
      <c r="F38" s="21">
        <f t="shared" si="11"/>
        <v>-3.5856573705179215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'[3]kirendeltségek'!L161</f>
        <v>229</v>
      </c>
      <c r="Q38" s="13">
        <f>'[3]kirendeltségek'!M128</f>
        <v>251</v>
      </c>
    </row>
    <row r="39" spans="1:17" ht="15.75">
      <c r="A39" s="22" t="s">
        <v>29</v>
      </c>
      <c r="B39" s="23">
        <f>'[3]kirendeltségek'!M162</f>
        <v>216</v>
      </c>
      <c r="C39" s="23">
        <f t="shared" si="8"/>
        <v>1</v>
      </c>
      <c r="D39" s="24">
        <f t="shared" si="9"/>
        <v>0.4651162790697754</v>
      </c>
      <c r="E39" s="23">
        <f t="shared" si="10"/>
        <v>-53</v>
      </c>
      <c r="F39" s="24">
        <f t="shared" si="11"/>
        <v>-19.702602230483265</v>
      </c>
      <c r="P39" s="7">
        <f>'[3]kirendeltségek'!L162</f>
        <v>215</v>
      </c>
      <c r="Q39" s="7">
        <f>'[3]kirendeltségek'!M129</f>
        <v>269</v>
      </c>
    </row>
    <row r="40" spans="1:17" s="11" customFormat="1" ht="15.75">
      <c r="A40" s="19" t="s">
        <v>30</v>
      </c>
      <c r="B40" s="20">
        <f>'[3]kirendeltségek'!M163</f>
        <v>148</v>
      </c>
      <c r="C40" s="20">
        <f t="shared" si="8"/>
        <v>-2</v>
      </c>
      <c r="D40" s="21">
        <f t="shared" si="9"/>
        <v>-1.3333333333333286</v>
      </c>
      <c r="E40" s="20">
        <f t="shared" si="10"/>
        <v>0</v>
      </c>
      <c r="F40" s="21">
        <f t="shared" si="11"/>
        <v>0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'[3]kirendeltségek'!L163</f>
        <v>150</v>
      </c>
      <c r="Q40" s="13">
        <f>'[3]kirendeltségek'!M130</f>
        <v>148</v>
      </c>
    </row>
    <row r="41" spans="1:17" s="6" customFormat="1" ht="15.75">
      <c r="A41" s="25" t="s">
        <v>31</v>
      </c>
      <c r="B41" s="26">
        <f>SUM(B35:B40)</f>
        <v>1807</v>
      </c>
      <c r="C41" s="26">
        <f t="shared" si="8"/>
        <v>-1</v>
      </c>
      <c r="D41" s="27">
        <f t="shared" si="9"/>
        <v>-0.0553097345132727</v>
      </c>
      <c r="E41" s="26">
        <f t="shared" si="10"/>
        <v>-99</v>
      </c>
      <c r="F41" s="27">
        <f t="shared" si="11"/>
        <v>-5.194123819517316</v>
      </c>
      <c r="P41" s="14">
        <f>SUM(P35:P40)</f>
        <v>1808</v>
      </c>
      <c r="Q41" s="14">
        <f>SUM(Q35:Q40)</f>
        <v>1906</v>
      </c>
    </row>
    <row r="42" spans="1:17" s="16" customFormat="1" ht="28.5">
      <c r="A42" s="18" t="s">
        <v>32</v>
      </c>
      <c r="B42" s="28">
        <f>B41+B33+B25</f>
        <v>11149</v>
      </c>
      <c r="C42" s="28">
        <f t="shared" si="8"/>
        <v>23</v>
      </c>
      <c r="D42" s="29">
        <f t="shared" si="9"/>
        <v>0.20672299119179627</v>
      </c>
      <c r="E42" s="28">
        <f t="shared" si="10"/>
        <v>-275</v>
      </c>
      <c r="F42" s="29">
        <f t="shared" si="11"/>
        <v>-2.407212885154067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11126</v>
      </c>
      <c r="Q42" s="17">
        <f>Q41+Q33+Q25</f>
        <v>11424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G21" sqref="G21"/>
      <selection pane="topRight" activeCell="G21" sqref="G21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73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'[1]regio'!$M173</f>
        <v>59474</v>
      </c>
      <c r="C9" s="35">
        <f>B9/$B$11*100</f>
        <v>54.459380265182034</v>
      </c>
      <c r="D9" s="35">
        <f>'[1]regio'!$M132/'[1]regio'!$M$134*100</f>
        <v>55.96575802219452</v>
      </c>
    </row>
    <row r="10" spans="1:4" s="39" customFormat="1" ht="15.75">
      <c r="A10" s="36" t="s">
        <v>50</v>
      </c>
      <c r="B10" s="37">
        <f>'[1]regio'!$M174</f>
        <v>49734</v>
      </c>
      <c r="C10" s="38">
        <f aca="true" t="shared" si="0" ref="C10:C34">B10/$B$11*100</f>
        <v>45.54061973481796</v>
      </c>
      <c r="D10" s="38">
        <f>'[1]regio'!$M133/'[1]regio'!$M$134*100</f>
        <v>44.03424197780548</v>
      </c>
    </row>
    <row r="11" spans="1:4" s="43" customFormat="1" ht="20.25" customHeight="1">
      <c r="A11" s="40" t="s">
        <v>51</v>
      </c>
      <c r="B11" s="41">
        <f>SUM(B9:B10)</f>
        <v>109208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'[1]regio'!$M184</f>
        <v>2638</v>
      </c>
      <c r="C13" s="35">
        <f t="shared" si="0"/>
        <v>2.4155739506263276</v>
      </c>
      <c r="D13" s="35">
        <f>'[1]regio'!$M143/'[1]regio'!$M$134*100</f>
        <v>2.6152223374857253</v>
      </c>
      <c r="E13" s="48"/>
    </row>
    <row r="14" spans="1:4" ht="15.75">
      <c r="A14" s="69" t="s">
        <v>87</v>
      </c>
      <c r="B14" s="37">
        <f>'[1]regio'!$M185</f>
        <v>15074</v>
      </c>
      <c r="C14" s="38">
        <f t="shared" si="0"/>
        <v>13.803018093912534</v>
      </c>
      <c r="D14" s="38">
        <f>'[1]regio'!$M144/'[1]regio'!$M$134*100</f>
        <v>13.887702352828363</v>
      </c>
    </row>
    <row r="15" spans="1:5" s="39" customFormat="1" ht="15.75">
      <c r="A15" s="33" t="s">
        <v>88</v>
      </c>
      <c r="B15" s="34">
        <f>'[1]regio'!$M186</f>
        <v>27400</v>
      </c>
      <c r="C15" s="35">
        <f t="shared" si="0"/>
        <v>25.08973701560325</v>
      </c>
      <c r="D15" s="35">
        <f>'[1]regio'!$M145/'[1]regio'!$M$134*100</f>
        <v>26.31000845588556</v>
      </c>
      <c r="E15" s="71"/>
    </row>
    <row r="16" spans="1:4" ht="15.75">
      <c r="A16" s="36" t="s">
        <v>89</v>
      </c>
      <c r="B16" s="37">
        <f>'[1]regio'!$M187</f>
        <v>28045</v>
      </c>
      <c r="C16" s="38">
        <f t="shared" si="0"/>
        <v>25.680353087685887</v>
      </c>
      <c r="D16" s="38">
        <f>'[1]regio'!$M146/'[1]regio'!$M$134*100</f>
        <v>25.661433316189097</v>
      </c>
    </row>
    <row r="17" spans="1:4" s="39" customFormat="1" ht="15.75">
      <c r="A17" s="33" t="s">
        <v>90</v>
      </c>
      <c r="B17" s="34">
        <f>'[1]regio'!$M188</f>
        <v>26703</v>
      </c>
      <c r="C17" s="35">
        <f t="shared" si="0"/>
        <v>24.451505384220937</v>
      </c>
      <c r="D17" s="35">
        <f>'[1]regio'!$M147/'[1]regio'!$M$134*100</f>
        <v>24.4096135573126</v>
      </c>
    </row>
    <row r="18" spans="1:4" ht="15.75">
      <c r="A18" s="36" t="s">
        <v>91</v>
      </c>
      <c r="B18" s="37">
        <f>'[1]regio'!$M189</f>
        <v>9348</v>
      </c>
      <c r="C18" s="38">
        <f t="shared" si="0"/>
        <v>8.559812467951065</v>
      </c>
      <c r="D18" s="38">
        <f>'[1]regio'!$M148/'[1]regio'!$M$134*100</f>
        <v>7.116019980298659</v>
      </c>
    </row>
    <row r="19" spans="1:4" s="47" customFormat="1" ht="22.5" customHeight="1">
      <c r="A19" s="40" t="s">
        <v>51</v>
      </c>
      <c r="B19" s="41">
        <f>SUM(B13:B18)</f>
        <v>109208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'[1]regio'!$M192</f>
        <v>9816</v>
      </c>
      <c r="C21" s="35">
        <f t="shared" si="0"/>
        <v>8.988352501648231</v>
      </c>
      <c r="D21" s="35">
        <f>'[1]regio'!$M151/'[1]regio'!$M$134*100</f>
        <v>8.655514196298588</v>
      </c>
    </row>
    <row r="22" spans="1:4" ht="15.75">
      <c r="A22" s="36" t="s">
        <v>54</v>
      </c>
      <c r="B22" s="37">
        <f>'[1]regio'!$M193</f>
        <v>41877</v>
      </c>
      <c r="C22" s="38">
        <f t="shared" si="0"/>
        <v>38.346091861402094</v>
      </c>
      <c r="D22" s="38">
        <f>'[1]regio'!$M152/'[1]regio'!$M$134*100</f>
        <v>36.73689991544114</v>
      </c>
    </row>
    <row r="23" spans="1:4" s="39" customFormat="1" ht="15.75">
      <c r="A23" s="33" t="s">
        <v>55</v>
      </c>
      <c r="B23" s="34">
        <f>'[1]regio'!$M194</f>
        <v>31947</v>
      </c>
      <c r="C23" s="35">
        <f t="shared" si="0"/>
        <v>29.253351402827633</v>
      </c>
      <c r="D23" s="35">
        <f>'[1]regio'!$M153/'[1]regio'!$M$134*100</f>
        <v>31.410563754761885</v>
      </c>
    </row>
    <row r="24" spans="1:7" ht="15.75">
      <c r="A24" s="36" t="s">
        <v>56</v>
      </c>
      <c r="B24" s="37">
        <f>'[1]regio'!$M195</f>
        <v>14334</v>
      </c>
      <c r="C24" s="38">
        <f t="shared" si="0"/>
        <v>13.12541205772471</v>
      </c>
      <c r="D24" s="38">
        <f>'[1]regio'!$M154/'[1]regio'!$M$134*100</f>
        <v>13.284457733648322</v>
      </c>
      <c r="G24" s="49"/>
    </row>
    <row r="25" spans="1:4" s="39" customFormat="1" ht="15.75">
      <c r="A25" s="33" t="s">
        <v>57</v>
      </c>
      <c r="B25" s="34">
        <f>'[1]regio'!$M196</f>
        <v>7652</v>
      </c>
      <c r="C25" s="35">
        <f t="shared" si="0"/>
        <v>7.006812687715186</v>
      </c>
      <c r="D25" s="35">
        <f>'[1]regio'!$M155/'[1]regio'!$M$134*100</f>
        <v>6.8274737823960665</v>
      </c>
    </row>
    <row r="26" spans="1:4" ht="15.75">
      <c r="A26" s="36" t="s">
        <v>58</v>
      </c>
      <c r="B26" s="37">
        <f>'[1]regio'!$M197</f>
        <v>3582</v>
      </c>
      <c r="C26" s="38">
        <f t="shared" si="0"/>
        <v>3.2799794886821476</v>
      </c>
      <c r="D26" s="38">
        <f>'[1]regio'!$M156/'[1]regio'!$M$134*100</f>
        <v>3.085090617453994</v>
      </c>
    </row>
    <row r="27" spans="1:4" s="47" customFormat="1" ht="21" customHeight="1">
      <c r="A27" s="40" t="s">
        <v>51</v>
      </c>
      <c r="B27" s="41">
        <f>SUM(B21:B26)</f>
        <v>109208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'[1]regio'!$M200</f>
        <v>32683</v>
      </c>
      <c r="C29" s="35">
        <f>B29/$B$11*100</f>
        <v>29.92729470368471</v>
      </c>
      <c r="D29" s="35">
        <f>'[1]regio'!$M159/'[1]regio'!$M$134*100</f>
        <v>29.355870738277268</v>
      </c>
      <c r="G29" s="71"/>
    </row>
    <row r="30" spans="1:4" ht="15.75">
      <c r="A30" s="69" t="s">
        <v>81</v>
      </c>
      <c r="B30" s="37">
        <f>'[1]regio'!$M201</f>
        <v>19862</v>
      </c>
      <c r="C30" s="38">
        <f>B30/$B$11*100</f>
        <v>18.1873122848143</v>
      </c>
      <c r="D30" s="38">
        <f>'[1]regio'!$M160/'[1]regio'!$M$134*100</f>
        <v>17.784383635682094</v>
      </c>
    </row>
    <row r="31" spans="1:4" s="39" customFormat="1" ht="15.75">
      <c r="A31" s="70" t="s">
        <v>82</v>
      </c>
      <c r="B31" s="34">
        <f>'[1]regio'!$M202</f>
        <v>19213</v>
      </c>
      <c r="C31" s="35">
        <f>B31/$B$11*100</f>
        <v>17.593033477400922</v>
      </c>
      <c r="D31" s="35">
        <f>'[1]regio'!$M161/'[1]regio'!$M$134*100</f>
        <v>22.28692476005335</v>
      </c>
    </row>
    <row r="32" spans="1:4" ht="15.75">
      <c r="A32" s="69" t="s">
        <v>83</v>
      </c>
      <c r="B32" s="37">
        <f>'[1]regio'!$M203</f>
        <v>20782</v>
      </c>
      <c r="C32" s="38">
        <f>B32/$B$11*100</f>
        <v>19.029741410885652</v>
      </c>
      <c r="D32" s="38">
        <f>'[1]regio'!$M162/'[1]regio'!$M$134*100</f>
        <v>15.012247957947226</v>
      </c>
    </row>
    <row r="33" spans="1:4" s="39" customFormat="1" ht="15.75">
      <c r="A33" s="70" t="s">
        <v>84</v>
      </c>
      <c r="B33" s="34">
        <f>'[1]regio'!$M204</f>
        <v>16668</v>
      </c>
      <c r="C33" s="35">
        <f>B33/$B$11*100</f>
        <v>15.262618123214416</v>
      </c>
      <c r="D33" s="35">
        <f>'[1]regio'!$M163/'[1]regio'!$M$134*100</f>
        <v>15.560572908040065</v>
      </c>
    </row>
    <row r="34" spans="1:4" s="43" customFormat="1" ht="23.25" customHeight="1">
      <c r="A34" s="44" t="s">
        <v>51</v>
      </c>
      <c r="B34" s="45">
        <f>SUM(B29:B33)</f>
        <v>109208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'[1]regio'!$M207</f>
        <v>14209</v>
      </c>
      <c r="C36" s="66">
        <f>B36/$B$40*100</f>
        <v>13.010951578638927</v>
      </c>
      <c r="D36" s="66">
        <f>'[1]regio'!$M166/'[1]regio'!$M$134*100</f>
        <v>17.297952280909747</v>
      </c>
    </row>
    <row r="37" spans="1:4" ht="15.75">
      <c r="A37" s="68" t="s">
        <v>76</v>
      </c>
      <c r="B37" s="34">
        <f>'[1]regio'!$M208</f>
        <v>12797</v>
      </c>
      <c r="C37" s="35">
        <f>B37/$B$40*100</f>
        <v>11.718006006885942</v>
      </c>
      <c r="D37" s="35">
        <f>'[1]regio'!$M167/'[1]regio'!$M$134*100</f>
        <v>11.015316485489874</v>
      </c>
    </row>
    <row r="38" spans="1:4" ht="15.75">
      <c r="A38" s="67" t="s">
        <v>111</v>
      </c>
      <c r="B38" s="65">
        <f>'[1]regio'!$M209</f>
        <v>45556</v>
      </c>
      <c r="C38" s="66">
        <f>B38/$B$40*100</f>
        <v>41.714892681854806</v>
      </c>
      <c r="D38" s="66">
        <f>'[1]regio'!$M168/'[1]regio'!$M$134*100</f>
        <v>38.94240408672077</v>
      </c>
    </row>
    <row r="39" spans="1:4" ht="15.75">
      <c r="A39" s="68" t="s">
        <v>77</v>
      </c>
      <c r="B39" s="34">
        <f>'[1]regio'!$M210</f>
        <v>36646</v>
      </c>
      <c r="C39" s="35">
        <f>B39/$B$40*100</f>
        <v>33.55614973262032</v>
      </c>
      <c r="D39" s="35">
        <f>'[1]regio'!$M169/'[1]regio'!$M$134*100</f>
        <v>32.744327146879606</v>
      </c>
    </row>
    <row r="40" spans="1:4" s="43" customFormat="1" ht="22.5" customHeight="1">
      <c r="A40" s="62" t="s">
        <v>51</v>
      </c>
      <c r="B40" s="63">
        <f>SUM(B36:B39)</f>
        <v>109208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G21" sqref="G21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70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15.75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36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'[1]borsod'!$M173</f>
        <v>37490</v>
      </c>
      <c r="C9" s="35">
        <f>B9/$B$11*100</f>
        <v>54.63262510565124</v>
      </c>
      <c r="D9" s="35">
        <f>'[1]borsod'!$M132/'[1]borsod'!$M$134*100</f>
        <v>55.96062400934345</v>
      </c>
    </row>
    <row r="10" spans="1:4" s="56" customFormat="1" ht="15.75">
      <c r="A10" s="55" t="s">
        <v>50</v>
      </c>
      <c r="B10" s="37">
        <f>'[1]borsod'!$M174</f>
        <v>31132</v>
      </c>
      <c r="C10" s="38">
        <f>B10/$B$11*100</f>
        <v>45.36737489434875</v>
      </c>
      <c r="D10" s="38">
        <f>'[1]borsod'!$M133/'[1]borsod'!$M$134*100</f>
        <v>44.039375990656545</v>
      </c>
    </row>
    <row r="11" spans="1:4" s="58" customFormat="1" ht="20.25" customHeight="1">
      <c r="A11" s="57" t="s">
        <v>51</v>
      </c>
      <c r="B11" s="41">
        <f>SUM(B9:B10)</f>
        <v>68622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'[1]borsod'!$M184</f>
        <v>1747</v>
      </c>
      <c r="C13" s="35">
        <f aca="true" t="shared" si="0" ref="C13:C19">B13/$B$11*100</f>
        <v>2.5458307831307745</v>
      </c>
      <c r="D13" s="35">
        <f>'[1]borsod'!$M143/'[1]borsod'!$M$134*100</f>
        <v>2.7182225188398546</v>
      </c>
      <c r="E13" s="60"/>
    </row>
    <row r="14" spans="1:4" ht="15.75">
      <c r="A14" s="69" t="s">
        <v>87</v>
      </c>
      <c r="B14" s="37">
        <f>'[1]borsod'!$M185</f>
        <v>9789</v>
      </c>
      <c r="C14" s="38">
        <f t="shared" si="0"/>
        <v>14.265104485441988</v>
      </c>
      <c r="D14" s="38">
        <f>'[1]borsod'!$M144/'[1]borsod'!$M$134*100</f>
        <v>14.448986401935429</v>
      </c>
    </row>
    <row r="15" spans="1:4" s="56" customFormat="1" ht="15.75">
      <c r="A15" s="33" t="s">
        <v>88</v>
      </c>
      <c r="B15" s="34">
        <f>'[1]borsod'!$M186</f>
        <v>17196</v>
      </c>
      <c r="C15" s="35">
        <f t="shared" si="0"/>
        <v>25.05901897350704</v>
      </c>
      <c r="D15" s="35">
        <f>'[1]borsod'!$M145/'[1]borsod'!$M$134*100</f>
        <v>26.0935457857123</v>
      </c>
    </row>
    <row r="16" spans="1:4" ht="15.75">
      <c r="A16" s="36" t="s">
        <v>89</v>
      </c>
      <c r="B16" s="37">
        <f>'[1]borsod'!$M187</f>
        <v>17679</v>
      </c>
      <c r="C16" s="38">
        <f t="shared" si="0"/>
        <v>25.762874879776167</v>
      </c>
      <c r="D16" s="38">
        <f>'[1]borsod'!$M146/'[1]borsod'!$M$134*100</f>
        <v>25.857178610161007</v>
      </c>
    </row>
    <row r="17" spans="1:4" s="56" customFormat="1" ht="15.75">
      <c r="A17" s="33" t="s">
        <v>90</v>
      </c>
      <c r="B17" s="34">
        <f>'[1]borsod'!$M188</f>
        <v>16607</v>
      </c>
      <c r="C17" s="35">
        <f t="shared" si="0"/>
        <v>24.200693655096035</v>
      </c>
      <c r="D17" s="35">
        <f>'[1]borsod'!$M147/'[1]borsod'!$M$134*100</f>
        <v>24.202608381301964</v>
      </c>
    </row>
    <row r="18" spans="1:4" ht="15.75">
      <c r="A18" s="36" t="s">
        <v>91</v>
      </c>
      <c r="B18" s="37">
        <f>'[1]borsod'!$M189</f>
        <v>5604</v>
      </c>
      <c r="C18" s="38">
        <f t="shared" si="0"/>
        <v>8.166477223048002</v>
      </c>
      <c r="D18" s="38">
        <f>'[1]borsod'!$M148/'[1]borsod'!$M$134*100</f>
        <v>6.679458302049443</v>
      </c>
    </row>
    <row r="19" spans="1:4" s="59" customFormat="1" ht="22.5" customHeight="1">
      <c r="A19" s="57" t="s">
        <v>51</v>
      </c>
      <c r="B19" s="41">
        <f>SUM(B13:B18)</f>
        <v>68622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'[1]borsod'!$M192</f>
        <v>6649</v>
      </c>
      <c r="C21" s="35">
        <f aca="true" t="shared" si="1" ref="C21:C27">B21/$B$11*100</f>
        <v>9.689312465390108</v>
      </c>
      <c r="D21" s="35">
        <f>'[1]borsod'!$M151/'[1]borsod'!$M$134*100</f>
        <v>9.411584772392313</v>
      </c>
    </row>
    <row r="22" spans="1:4" ht="15.75">
      <c r="A22" s="55" t="s">
        <v>54</v>
      </c>
      <c r="B22" s="37">
        <f>'[1]borsod'!$M193</f>
        <v>26218</v>
      </c>
      <c r="C22" s="38">
        <f t="shared" si="1"/>
        <v>38.20640610882807</v>
      </c>
      <c r="D22" s="38">
        <f>'[1]borsod'!$M152/'[1]borsod'!$M$134*100</f>
        <v>36.75370540307556</v>
      </c>
    </row>
    <row r="23" spans="1:4" s="56" customFormat="1" ht="15.75">
      <c r="A23" s="54" t="s">
        <v>55</v>
      </c>
      <c r="B23" s="34">
        <f>'[1]borsod'!$M194</f>
        <v>20300</v>
      </c>
      <c r="C23" s="35">
        <f t="shared" si="1"/>
        <v>29.582349683774883</v>
      </c>
      <c r="D23" s="35">
        <f>'[1]borsod'!$M153/'[1]borsod'!$M$134*100</f>
        <v>31.41597842106727</v>
      </c>
    </row>
    <row r="24" spans="1:4" ht="15.75">
      <c r="A24" s="55" t="s">
        <v>56</v>
      </c>
      <c r="B24" s="37">
        <f>'[1]borsod'!$M195</f>
        <v>8512</v>
      </c>
      <c r="C24" s="38">
        <f t="shared" si="1"/>
        <v>12.404185246713881</v>
      </c>
      <c r="D24" s="38">
        <f>'[1]borsod'!$M154/'[1]borsod'!$M$134*100</f>
        <v>12.716554044659492</v>
      </c>
    </row>
    <row r="25" spans="1:4" s="56" customFormat="1" ht="15.75">
      <c r="A25" s="54" t="s">
        <v>57</v>
      </c>
      <c r="B25" s="34">
        <f>'[1]borsod'!$M196</f>
        <v>4781</v>
      </c>
      <c r="C25" s="35">
        <f t="shared" si="1"/>
        <v>6.967153391040775</v>
      </c>
      <c r="D25" s="35">
        <f>'[1]borsod'!$M155/'[1]borsod'!$M$134*100</f>
        <v>6.697533439003364</v>
      </c>
    </row>
    <row r="26" spans="1:4" ht="15.75">
      <c r="A26" s="55" t="s">
        <v>58</v>
      </c>
      <c r="B26" s="37">
        <f>'[1]borsod'!$M197</f>
        <v>2162</v>
      </c>
      <c r="C26" s="38">
        <f t="shared" si="1"/>
        <v>3.1505931042522803</v>
      </c>
      <c r="D26" s="38">
        <f>'[1]borsod'!$M156/'[1]borsod'!$M$134*100</f>
        <v>3.0046439198020076</v>
      </c>
    </row>
    <row r="27" spans="1:4" s="59" customFormat="1" ht="21" customHeight="1">
      <c r="A27" s="57" t="s">
        <v>51</v>
      </c>
      <c r="B27" s="41">
        <f>SUM(B21:B26)</f>
        <v>68622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'[1]borsod'!$M200</f>
        <v>20234</v>
      </c>
      <c r="C29" s="35">
        <f aca="true" t="shared" si="2" ref="C29:C38">B29/$B$11*100</f>
        <v>29.486170615837487</v>
      </c>
      <c r="D29" s="35">
        <f>'[1]borsod'!$M159/'[1]borsod'!$M$134*100</f>
        <v>27.800951030282807</v>
      </c>
    </row>
    <row r="30" spans="1:4" ht="15.75">
      <c r="A30" s="69" t="s">
        <v>81</v>
      </c>
      <c r="B30" s="37">
        <f>'[1]borsod'!$M201</f>
        <v>12114</v>
      </c>
      <c r="C30" s="38">
        <f t="shared" si="2"/>
        <v>17.653230742327533</v>
      </c>
      <c r="D30" s="38">
        <f>'[1]borsod'!$M160/'[1]borsod'!$M$134*100</f>
        <v>17.43138399933261</v>
      </c>
    </row>
    <row r="31" spans="1:4" ht="15.75">
      <c r="A31" s="70" t="s">
        <v>82</v>
      </c>
      <c r="B31" s="34">
        <f>'[1]borsod'!$M202</f>
        <v>11545</v>
      </c>
      <c r="C31" s="35">
        <f t="shared" si="2"/>
        <v>16.82405059601877</v>
      </c>
      <c r="D31" s="35">
        <f>'[1]borsod'!$M161/'[1]borsod'!$M$134*100</f>
        <v>21.37593504073858</v>
      </c>
    </row>
    <row r="32" spans="1:4" ht="15.75">
      <c r="A32" s="69" t="s">
        <v>83</v>
      </c>
      <c r="B32" s="37">
        <f>'[1]borsod'!$M203</f>
        <v>12828</v>
      </c>
      <c r="C32" s="38">
        <f t="shared" si="2"/>
        <v>18.693713386377546</v>
      </c>
      <c r="D32" s="38">
        <f>'[1]borsod'!$M162/'[1]borsod'!$M$134*100</f>
        <v>15.337448902978226</v>
      </c>
    </row>
    <row r="33" spans="1:4" s="56" customFormat="1" ht="15.75">
      <c r="A33" s="70" t="s">
        <v>84</v>
      </c>
      <c r="B33" s="34">
        <f>'[1]borsod'!$M204</f>
        <v>11901</v>
      </c>
      <c r="C33" s="35">
        <f t="shared" si="2"/>
        <v>17.34283465943866</v>
      </c>
      <c r="D33" s="35">
        <f>'[1]borsod'!$M163/'[1]borsod'!$M$134*100</f>
        <v>18.05428102666778</v>
      </c>
    </row>
    <row r="34" spans="1:4" s="58" customFormat="1" ht="22.5" customHeight="1">
      <c r="A34" s="44" t="s">
        <v>51</v>
      </c>
      <c r="B34" s="45">
        <f>SUM(B29:B33)</f>
        <v>68622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'[1]borsod'!$M207</f>
        <v>7913</v>
      </c>
      <c r="C36" s="38">
        <f t="shared" si="2"/>
        <v>11.531287342251757</v>
      </c>
      <c r="D36" s="66">
        <f>'[1]borsod'!$M166/'[1]borsod'!$M$134*100</f>
        <v>15.05797947776758</v>
      </c>
    </row>
    <row r="37" spans="1:4" ht="15.75">
      <c r="A37" s="68" t="s">
        <v>76</v>
      </c>
      <c r="B37" s="34">
        <f>'[1]borsod'!$M208</f>
        <v>7562</v>
      </c>
      <c r="C37" s="35">
        <f>B37/$B$11*100</f>
        <v>11.019789571857421</v>
      </c>
      <c r="D37" s="35">
        <f>'[1]borsod'!$M167/'[1]borsod'!$M$134*100</f>
        <v>10.090097605739551</v>
      </c>
    </row>
    <row r="38" spans="1:4" ht="15.75">
      <c r="A38" s="67" t="s">
        <v>111</v>
      </c>
      <c r="B38" s="65">
        <f>'[1]borsod'!$M209</f>
        <v>30313</v>
      </c>
      <c r="C38" s="38">
        <f t="shared" si="2"/>
        <v>44.17388009676197</v>
      </c>
      <c r="D38" s="66">
        <f>'[1]borsod'!$M168/'[1]borsod'!$M$134*100</f>
        <v>42.40288089875143</v>
      </c>
    </row>
    <row r="39" spans="1:4" ht="15.75">
      <c r="A39" s="68" t="s">
        <v>77</v>
      </c>
      <c r="B39" s="34">
        <f>'[1]borsod'!$M210</f>
        <v>22834</v>
      </c>
      <c r="C39" s="35">
        <f>B39/$B$11*100</f>
        <v>33.27504298912885</v>
      </c>
      <c r="D39" s="35">
        <f>'[1]borsod'!$M169/'[1]borsod'!$M$134*100</f>
        <v>32.44904201774144</v>
      </c>
    </row>
    <row r="40" spans="1:4" ht="15.75">
      <c r="A40" s="62" t="s">
        <v>51</v>
      </c>
      <c r="B40" s="63">
        <f>SUM(B36:B39)</f>
        <v>68622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G21" sqref="G21"/>
      <selection pane="topRight" activeCell="G21" sqref="G21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69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6.75" customHeight="1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27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'[1]heves'!$M173</f>
        <v>11425</v>
      </c>
      <c r="C9" s="35">
        <f>B9/$B$11*100</f>
        <v>53.84579130926572</v>
      </c>
      <c r="D9" s="35">
        <f>'[1]heves'!$M132/'[1]heves'!$M$134*100</f>
        <v>55.811893902493026</v>
      </c>
    </row>
    <row r="10" spans="1:4" s="56" customFormat="1" ht="15.75">
      <c r="A10" s="55" t="s">
        <v>50</v>
      </c>
      <c r="B10" s="37">
        <f>'[1]heves'!$M174</f>
        <v>9793</v>
      </c>
      <c r="C10" s="38">
        <f>B10/$B$11*100</f>
        <v>46.154208690734286</v>
      </c>
      <c r="D10" s="38">
        <f>'[1]heves'!$M133/'[1]heves'!$M$134*100</f>
        <v>44.188106097506974</v>
      </c>
    </row>
    <row r="11" spans="1:4" s="58" customFormat="1" ht="20.25" customHeight="1">
      <c r="A11" s="57" t="s">
        <v>51</v>
      </c>
      <c r="B11" s="41">
        <f>SUM(B9:B10)</f>
        <v>21218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'[1]heves'!$M184</f>
        <v>461</v>
      </c>
      <c r="C13" s="35">
        <f aca="true" t="shared" si="0" ref="C13:C19">B13/$B$11*100</f>
        <v>2.172683570553304</v>
      </c>
      <c r="D13" s="35">
        <f>'[1]heves'!$M143/'[1]heves'!$M$134*100</f>
        <v>2.1343488464774385</v>
      </c>
      <c r="E13" s="60"/>
    </row>
    <row r="14" spans="1:4" ht="15.75">
      <c r="A14" s="69" t="s">
        <v>87</v>
      </c>
      <c r="B14" s="37">
        <f>'[1]heves'!$M185</f>
        <v>2787</v>
      </c>
      <c r="C14" s="38">
        <f t="shared" si="0"/>
        <v>13.135073993778867</v>
      </c>
      <c r="D14" s="38">
        <f>'[1]heves'!$M144/'[1]heves'!$M$134*100</f>
        <v>13.386175441703937</v>
      </c>
    </row>
    <row r="15" spans="1:4" s="56" customFormat="1" ht="15.75">
      <c r="A15" s="33" t="s">
        <v>88</v>
      </c>
      <c r="B15" s="34">
        <f>'[1]heves'!$M186</f>
        <v>5453</v>
      </c>
      <c r="C15" s="35">
        <f t="shared" si="0"/>
        <v>25.699877462531813</v>
      </c>
      <c r="D15" s="35">
        <f>'[1]heves'!$M145/'[1]heves'!$M$134*100</f>
        <v>27.578266837886904</v>
      </c>
    </row>
    <row r="16" spans="1:4" ht="15.75">
      <c r="A16" s="36" t="s">
        <v>89</v>
      </c>
      <c r="B16" s="37">
        <f>'[1]heves'!$M187</f>
        <v>5549</v>
      </c>
      <c r="C16" s="38">
        <f t="shared" si="0"/>
        <v>26.152323498916015</v>
      </c>
      <c r="D16" s="38">
        <f>'[1]heves'!$M146/'[1]heves'!$M$134*100</f>
        <v>25.40849311428951</v>
      </c>
    </row>
    <row r="17" spans="1:4" s="56" customFormat="1" ht="15.75">
      <c r="A17" s="33" t="s">
        <v>90</v>
      </c>
      <c r="B17" s="34">
        <f>'[1]heves'!$M188</f>
        <v>5232</v>
      </c>
      <c r="C17" s="35">
        <f t="shared" si="0"/>
        <v>24.658308982939015</v>
      </c>
      <c r="D17" s="35">
        <f>'[1]heves'!$M147/'[1]heves'!$M$134*100</f>
        <v>24.14205375725103</v>
      </c>
    </row>
    <row r="18" spans="1:4" ht="15.75">
      <c r="A18" s="36" t="s">
        <v>91</v>
      </c>
      <c r="B18" s="37">
        <f>'[1]heves'!$M189</f>
        <v>1736</v>
      </c>
      <c r="C18" s="38">
        <f t="shared" si="0"/>
        <v>8.181732491280988</v>
      </c>
      <c r="D18" s="38">
        <f>'[1]heves'!$M148/'[1]heves'!$M$134*100</f>
        <v>7.3506620023911795</v>
      </c>
    </row>
    <row r="19" spans="1:4" s="59" customFormat="1" ht="22.5" customHeight="1">
      <c r="A19" s="57" t="s">
        <v>51</v>
      </c>
      <c r="B19" s="41">
        <f>SUM(B13:B18)</f>
        <v>21218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'[1]heves'!$M192</f>
        <v>1812</v>
      </c>
      <c r="C21" s="35">
        <f aca="true" t="shared" si="1" ref="C21:C27">B21/$B$11*100</f>
        <v>8.539918936751814</v>
      </c>
      <c r="D21" s="35">
        <f>'[1]heves'!$M151/'[1]heves'!$M$134*100</f>
        <v>7.890891378470531</v>
      </c>
    </row>
    <row r="22" spans="1:4" ht="15.75">
      <c r="A22" s="55" t="s">
        <v>54</v>
      </c>
      <c r="B22" s="37">
        <f>'[1]heves'!$M193</f>
        <v>7795</v>
      </c>
      <c r="C22" s="38">
        <f t="shared" si="1"/>
        <v>36.73767555848808</v>
      </c>
      <c r="D22" s="38">
        <f>'[1]heves'!$M152/'[1]heves'!$M$134*100</f>
        <v>33.71119868927955</v>
      </c>
    </row>
    <row r="23" spans="1:4" s="56" customFormat="1" ht="15.75">
      <c r="A23" s="54" t="s">
        <v>55</v>
      </c>
      <c r="B23" s="34">
        <f>'[1]heves'!$M194</f>
        <v>6202</v>
      </c>
      <c r="C23" s="35">
        <f t="shared" si="1"/>
        <v>29.229899142237727</v>
      </c>
      <c r="D23" s="35">
        <f>'[1]heves'!$M153/'[1]heves'!$M$134*100</f>
        <v>32.06837001284152</v>
      </c>
    </row>
    <row r="24" spans="1:4" ht="15.75">
      <c r="A24" s="55" t="s">
        <v>56</v>
      </c>
      <c r="B24" s="37">
        <f>'[1]heves'!$M195</f>
        <v>3028</v>
      </c>
      <c r="C24" s="38">
        <f t="shared" si="1"/>
        <v>14.27090206428504</v>
      </c>
      <c r="D24" s="38">
        <f>'[1]heves'!$M154/'[1]heves'!$M$134*100</f>
        <v>14.838595403622193</v>
      </c>
    </row>
    <row r="25" spans="1:4" s="56" customFormat="1" ht="15.75">
      <c r="A25" s="54" t="s">
        <v>57</v>
      </c>
      <c r="B25" s="34">
        <f>'[1]heves'!$M196</f>
        <v>1457</v>
      </c>
      <c r="C25" s="35">
        <f t="shared" si="1"/>
        <v>6.8668111980394</v>
      </c>
      <c r="D25" s="35">
        <f>'[1]heves'!$M155/'[1]heves'!$M$134*100</f>
        <v>7.363946331311164</v>
      </c>
    </row>
    <row r="26" spans="1:4" ht="15.75">
      <c r="A26" s="55" t="s">
        <v>58</v>
      </c>
      <c r="B26" s="37">
        <f>'[1]heves'!$M197</f>
        <v>924</v>
      </c>
      <c r="C26" s="38">
        <f t="shared" si="1"/>
        <v>4.354793100197945</v>
      </c>
      <c r="D26" s="38">
        <f>'[1]heves'!$M156/'[1]heves'!$M$134*100</f>
        <v>4.126998184475047</v>
      </c>
    </row>
    <row r="27" spans="1:4" s="59" customFormat="1" ht="21" customHeight="1">
      <c r="A27" s="57" t="s">
        <v>51</v>
      </c>
      <c r="B27" s="41">
        <f>SUM(B21:B26)</f>
        <v>21218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'[1]heves'!$M200</f>
        <v>6792</v>
      </c>
      <c r="C29" s="35">
        <f aca="true" t="shared" si="2" ref="C29:C39">B29/$B$11*100</f>
        <v>32.0105570741823</v>
      </c>
      <c r="D29" s="35">
        <f>'[1]heves'!$M159/'[1]heves'!$M$134*100</f>
        <v>33.45436833015986</v>
      </c>
    </row>
    <row r="30" spans="1:4" ht="15.75">
      <c r="A30" s="69" t="s">
        <v>81</v>
      </c>
      <c r="B30" s="37">
        <f>'[1]heves'!$M201</f>
        <v>4278</v>
      </c>
      <c r="C30" s="38">
        <f t="shared" si="2"/>
        <v>20.162126496371005</v>
      </c>
      <c r="D30" s="38">
        <f>'[1]heves'!$M160/'[1]heves'!$M$134*100</f>
        <v>19.496966744896604</v>
      </c>
    </row>
    <row r="31" spans="1:4" ht="15.75">
      <c r="A31" s="70" t="s">
        <v>82</v>
      </c>
      <c r="B31" s="34">
        <f>'[1]heves'!$M202</f>
        <v>3903</v>
      </c>
      <c r="C31" s="35">
        <f t="shared" si="2"/>
        <v>18.394759166745217</v>
      </c>
      <c r="D31" s="35">
        <f>'[1]heves'!$M161/'[1]heves'!$M$134*100</f>
        <v>25.204800070849753</v>
      </c>
    </row>
    <row r="32" spans="1:4" ht="15.75">
      <c r="A32" s="69" t="s">
        <v>83</v>
      </c>
      <c r="B32" s="37">
        <f>'[1]heves'!$M203</f>
        <v>4292</v>
      </c>
      <c r="C32" s="38">
        <f t="shared" si="2"/>
        <v>20.22810821001037</v>
      </c>
      <c r="D32" s="38">
        <f>'[1]heves'!$M162/'[1]heves'!$M$134*100</f>
        <v>13.390603551343933</v>
      </c>
    </row>
    <row r="33" spans="1:4" s="56" customFormat="1" ht="15.75">
      <c r="A33" s="70" t="s">
        <v>84</v>
      </c>
      <c r="B33" s="34">
        <f>'[1]heves'!$M204</f>
        <v>1953</v>
      </c>
      <c r="C33" s="35">
        <f t="shared" si="2"/>
        <v>9.204449052691112</v>
      </c>
      <c r="D33" s="35">
        <f>'[1]heves'!$M163/'[1]heves'!$M$134*100</f>
        <v>8.453261302749857</v>
      </c>
    </row>
    <row r="34" spans="1:4" s="58" customFormat="1" ht="19.5" customHeight="1">
      <c r="A34" s="44" t="s">
        <v>51</v>
      </c>
      <c r="B34" s="45">
        <f>SUM(B29:B33)</f>
        <v>21218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'[1]heves'!$M207</f>
        <v>3650</v>
      </c>
      <c r="C36" s="38">
        <f t="shared" si="2"/>
        <v>17.202375341691017</v>
      </c>
      <c r="D36" s="66">
        <f>'[1]heves'!$M166/'[1]heves'!$M$134*100</f>
        <v>23.513262188371783</v>
      </c>
    </row>
    <row r="37" spans="1:4" ht="15.75">
      <c r="A37" s="68" t="s">
        <v>76</v>
      </c>
      <c r="B37" s="34">
        <f>'[1]heves'!$M208</f>
        <v>2808</v>
      </c>
      <c r="C37" s="35">
        <f t="shared" si="2"/>
        <v>13.23404656423791</v>
      </c>
      <c r="D37" s="35">
        <f>'[1]heves'!$M167/'[1]heves'!$M$134*100</f>
        <v>12.456272417305051</v>
      </c>
    </row>
    <row r="38" spans="1:4" ht="15.75">
      <c r="A38" s="67" t="s">
        <v>111</v>
      </c>
      <c r="B38" s="65">
        <f>'[1]heves'!$M209</f>
        <v>7732</v>
      </c>
      <c r="C38" s="38">
        <f t="shared" si="2"/>
        <v>36.440757847110945</v>
      </c>
      <c r="D38" s="66">
        <f>'[1]heves'!$M168/'[1]heves'!$M$134*100</f>
        <v>30.939202054642873</v>
      </c>
    </row>
    <row r="39" spans="1:4" ht="15.75">
      <c r="A39" s="68" t="s">
        <v>77</v>
      </c>
      <c r="B39" s="34">
        <f>'[1]heves'!$M210</f>
        <v>7028</v>
      </c>
      <c r="C39" s="35">
        <f t="shared" si="2"/>
        <v>33.122820246960124</v>
      </c>
      <c r="D39" s="35">
        <f>'[1]heves'!$M169/'[1]heves'!$M$134*100</f>
        <v>33.09126333968029</v>
      </c>
    </row>
    <row r="40" spans="1:4" ht="15.75">
      <c r="A40" s="62" t="s">
        <v>51</v>
      </c>
      <c r="B40" s="63">
        <f>SUM(B36:B39)</f>
        <v>21218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K12" sqref="K12"/>
      <selection pane="topRight" activeCell="G21" sqref="G21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37" t="s">
        <v>71</v>
      </c>
      <c r="B2" s="137"/>
      <c r="C2" s="137"/>
      <c r="D2" s="137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'[1]nograd'!$M173</f>
        <v>10559</v>
      </c>
      <c r="C9" s="35">
        <f>B9/$B$11*100</f>
        <v>54.517761255679474</v>
      </c>
      <c r="D9" s="35">
        <f>'[1]nograd'!$M132/'[1]nograd'!$M$134*100</f>
        <v>56.15597783056215</v>
      </c>
    </row>
    <row r="10" spans="1:4" s="39" customFormat="1" ht="15.75">
      <c r="A10" s="36" t="s">
        <v>50</v>
      </c>
      <c r="B10" s="37">
        <f>'[1]nograd'!$M174</f>
        <v>8809</v>
      </c>
      <c r="C10" s="38">
        <f aca="true" t="shared" si="0" ref="C10:C39">B10/$B$11*100</f>
        <v>45.48223874432053</v>
      </c>
      <c r="D10" s="38">
        <f>'[1]nograd'!$M133/'[1]nograd'!$M$134*100</f>
        <v>43.84402216943785</v>
      </c>
    </row>
    <row r="11" spans="1:4" s="43" customFormat="1" ht="20.25" customHeight="1">
      <c r="A11" s="40" t="s">
        <v>51</v>
      </c>
      <c r="B11" s="41">
        <f>SUM(B9:B10)</f>
        <v>19368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'[1]nograd'!$M184</f>
        <v>430</v>
      </c>
      <c r="C13" s="35">
        <f t="shared" si="0"/>
        <v>2.2201569599339117</v>
      </c>
      <c r="D13" s="35">
        <f>'[1]nograd'!$M143/'[1]nograd'!$M$134*100</f>
        <v>2.786025336500396</v>
      </c>
      <c r="E13" s="48"/>
    </row>
    <row r="14" spans="1:4" ht="15.75">
      <c r="A14" s="69" t="s">
        <v>87</v>
      </c>
      <c r="B14" s="37">
        <f>'[1]nograd'!$M185</f>
        <v>2498</v>
      </c>
      <c r="C14" s="38">
        <f t="shared" si="0"/>
        <v>12.897562990499795</v>
      </c>
      <c r="D14" s="38">
        <f>'[1]nograd'!$M144/'[1]nograd'!$M$134*100</f>
        <v>12.450514647664292</v>
      </c>
    </row>
    <row r="15" spans="1:4" s="39" customFormat="1" ht="15.75">
      <c r="A15" s="33" t="s">
        <v>88</v>
      </c>
      <c r="B15" s="34">
        <f>'[1]nograd'!$M186</f>
        <v>4751</v>
      </c>
      <c r="C15" s="35">
        <f t="shared" si="0"/>
        <v>24.530152829409335</v>
      </c>
      <c r="D15" s="35">
        <f>'[1]nograd'!$M145/'[1]nograd'!$M$134*100</f>
        <v>25.663103721298498</v>
      </c>
    </row>
    <row r="16" spans="1:4" ht="15.75">
      <c r="A16" s="36" t="s">
        <v>89</v>
      </c>
      <c r="B16" s="37">
        <f>'[1]nograd'!$M187</f>
        <v>4817</v>
      </c>
      <c r="C16" s="38">
        <f t="shared" si="0"/>
        <v>24.870921106980585</v>
      </c>
      <c r="D16" s="38">
        <f>'[1]nograd'!$M146/'[1]nograd'!$M$134*100</f>
        <v>25.247426761678543</v>
      </c>
    </row>
    <row r="17" spans="1:4" s="39" customFormat="1" ht="15.75">
      <c r="A17" s="33" t="s">
        <v>90</v>
      </c>
      <c r="B17" s="34">
        <f>'[1]nograd'!$M188</f>
        <v>4864</v>
      </c>
      <c r="C17" s="35">
        <f t="shared" si="0"/>
        <v>25.113589425857086</v>
      </c>
      <c r="D17" s="35">
        <f>'[1]nograd'!$M147/'[1]nograd'!$M$134*100</f>
        <v>25.445368171021375</v>
      </c>
    </row>
    <row r="18" spans="1:4" ht="15.75">
      <c r="A18" s="36" t="s">
        <v>91</v>
      </c>
      <c r="B18" s="37">
        <f>'[1]nograd'!$M189</f>
        <v>2008</v>
      </c>
      <c r="C18" s="38">
        <f t="shared" si="0"/>
        <v>10.36761668731929</v>
      </c>
      <c r="D18" s="38">
        <f>'[1]nograd'!$M148/'[1]nograd'!$M$134*100</f>
        <v>8.407561361836896</v>
      </c>
    </row>
    <row r="19" spans="1:4" s="47" customFormat="1" ht="22.5" customHeight="1">
      <c r="A19" s="40" t="s">
        <v>51</v>
      </c>
      <c r="B19" s="41">
        <f>SUM(B13:B18)</f>
        <v>19368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'[1]nograd'!$M192</f>
        <v>1355</v>
      </c>
      <c r="C21" s="35">
        <f t="shared" si="0"/>
        <v>6.99607600165221</v>
      </c>
      <c r="D21" s="35">
        <f>'[1]nograd'!$M151/'[1]nograd'!$M$134*100</f>
        <v>6.819081551860649</v>
      </c>
    </row>
    <row r="22" spans="1:4" ht="15.75">
      <c r="A22" s="36" t="s">
        <v>54</v>
      </c>
      <c r="B22" s="37">
        <f>'[1]nograd'!$M193</f>
        <v>7864</v>
      </c>
      <c r="C22" s="38">
        <f t="shared" si="0"/>
        <v>40.603056588186696</v>
      </c>
      <c r="D22" s="38">
        <f>'[1]nograd'!$M152/'[1]nograd'!$M$134*100</f>
        <v>40.058392715756135</v>
      </c>
    </row>
    <row r="23" spans="1:4" s="39" customFormat="1" ht="15.75">
      <c r="A23" s="33" t="s">
        <v>55</v>
      </c>
      <c r="B23" s="34">
        <f>'[1]nograd'!$M194</f>
        <v>5445</v>
      </c>
      <c r="C23" s="35">
        <f t="shared" si="0"/>
        <v>28.113382899628252</v>
      </c>
      <c r="D23" s="35">
        <f>'[1]nograd'!$M153/'[1]nograd'!$M$134*100</f>
        <v>30.656175771971494</v>
      </c>
    </row>
    <row r="24" spans="1:4" ht="15.75">
      <c r="A24" s="36" t="s">
        <v>56</v>
      </c>
      <c r="B24" s="37">
        <f>'[1]nograd'!$M195</f>
        <v>2794</v>
      </c>
      <c r="C24" s="38">
        <f t="shared" si="0"/>
        <v>14.42585708384965</v>
      </c>
      <c r="D24" s="38">
        <f>'[1]nograd'!$M154/'[1]nograd'!$M$134*100</f>
        <v>13.568883610451307</v>
      </c>
    </row>
    <row r="25" spans="1:4" s="39" customFormat="1" ht="15.75">
      <c r="A25" s="33" t="s">
        <v>57</v>
      </c>
      <c r="B25" s="34">
        <f>'[1]nograd'!$M196</f>
        <v>1414</v>
      </c>
      <c r="C25" s="35">
        <f t="shared" si="0"/>
        <v>7.3007021891780255</v>
      </c>
      <c r="D25" s="35">
        <f>'[1]nograd'!$M155/'[1]nograd'!$M$134*100</f>
        <v>6.690419635787808</v>
      </c>
    </row>
    <row r="26" spans="1:4" ht="15.75">
      <c r="A26" s="36" t="s">
        <v>58</v>
      </c>
      <c r="B26" s="37">
        <f>'[1]nograd'!$M197</f>
        <v>496</v>
      </c>
      <c r="C26" s="38">
        <f t="shared" si="0"/>
        <v>2.560925237505163</v>
      </c>
      <c r="D26" s="38">
        <f>'[1]nograd'!$M156/'[1]nograd'!$M$134*100</f>
        <v>2.2070467141726047</v>
      </c>
    </row>
    <row r="27" spans="1:4" s="47" customFormat="1" ht="21" customHeight="1">
      <c r="A27" s="40" t="s">
        <v>51</v>
      </c>
      <c r="B27" s="41">
        <f>SUM(B21:B26)</f>
        <v>19368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'[1]nograd'!$M200</f>
        <v>5657</v>
      </c>
      <c r="C29" s="35">
        <f t="shared" si="0"/>
        <v>29.20797191243288</v>
      </c>
      <c r="D29" s="35">
        <f>'[1]nograd'!$M159/'[1]nograd'!$M$134*100</f>
        <v>30.30977830562154</v>
      </c>
    </row>
    <row r="30" spans="1:4" ht="15.75">
      <c r="A30" s="69" t="s">
        <v>81</v>
      </c>
      <c r="B30" s="37">
        <f>'[1]nograd'!$M201</f>
        <v>3470</v>
      </c>
      <c r="C30" s="38">
        <f t="shared" si="0"/>
        <v>17.91615035109459</v>
      </c>
      <c r="D30" s="38">
        <f>'[1]nograd'!$M160/'[1]nograd'!$M$134*100</f>
        <v>17.126880443388757</v>
      </c>
    </row>
    <row r="31" spans="1:4" ht="15.75">
      <c r="A31" s="70" t="s">
        <v>82</v>
      </c>
      <c r="B31" s="34">
        <f>'[1]nograd'!$M202</f>
        <v>3765</v>
      </c>
      <c r="C31" s="35">
        <f t="shared" si="0"/>
        <v>19.439281288723667</v>
      </c>
      <c r="D31" s="35">
        <f>'[1]nograd'!$M161/'[1]nograd'!$M$134*100</f>
        <v>22.268408551068884</v>
      </c>
    </row>
    <row r="32" spans="1:4" ht="15.75">
      <c r="A32" s="69" t="s">
        <v>83</v>
      </c>
      <c r="B32" s="37">
        <f>'[1]nograd'!$M203</f>
        <v>3662</v>
      </c>
      <c r="C32" s="38">
        <f t="shared" si="0"/>
        <v>18.907476249483686</v>
      </c>
      <c r="D32" s="38">
        <f>'[1]nograd'!$M162/'[1]nograd'!$M$134*100</f>
        <v>15.667062549485353</v>
      </c>
    </row>
    <row r="33" spans="1:4" s="39" customFormat="1" ht="15.75">
      <c r="A33" s="70" t="s">
        <v>84</v>
      </c>
      <c r="B33" s="34">
        <f>'[1]nograd'!$M204</f>
        <v>2814</v>
      </c>
      <c r="C33" s="35">
        <f t="shared" si="0"/>
        <v>14.529120198265181</v>
      </c>
      <c r="D33" s="35">
        <f>'[1]nograd'!$M163/'[1]nograd'!$M$134*100</f>
        <v>14.62787015043547</v>
      </c>
    </row>
    <row r="34" spans="1:4" s="43" customFormat="1" ht="22.5" customHeight="1">
      <c r="A34" s="44" t="s">
        <v>51</v>
      </c>
      <c r="B34" s="45">
        <f>SUM(B29:B33)</f>
        <v>19368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'[1]nograd'!$M207</f>
        <v>2646</v>
      </c>
      <c r="C36" s="38">
        <f t="shared" si="0"/>
        <v>13.661710037174721</v>
      </c>
      <c r="D36" s="66">
        <f>'[1]nograd'!$M166/'[1]nograd'!$M$134*100</f>
        <v>18.324425969912905</v>
      </c>
    </row>
    <row r="37" spans="1:4" ht="15.75">
      <c r="A37" s="68" t="s">
        <v>76</v>
      </c>
      <c r="B37" s="34">
        <f>'[1]nograd'!$M208</f>
        <v>2427</v>
      </c>
      <c r="C37" s="35">
        <f t="shared" si="0"/>
        <v>12.53097893432466</v>
      </c>
      <c r="D37" s="35">
        <f>'[1]nograd'!$M167/'[1]nograd'!$M$134*100</f>
        <v>12.697941409342834</v>
      </c>
    </row>
    <row r="38" spans="1:4" ht="15.75">
      <c r="A38" s="67" t="s">
        <v>111</v>
      </c>
      <c r="B38" s="65">
        <f>'[1]nograd'!$M209</f>
        <v>7511</v>
      </c>
      <c r="C38" s="38">
        <f t="shared" si="0"/>
        <v>38.78046261875258</v>
      </c>
      <c r="D38" s="66">
        <f>'[1]nograd'!$M168/'[1]nograd'!$M$134*100</f>
        <v>35.57007125890736</v>
      </c>
    </row>
    <row r="39" spans="1:4" ht="15.75">
      <c r="A39" s="68" t="s">
        <v>77</v>
      </c>
      <c r="B39" s="34">
        <f>'[1]nograd'!$M210</f>
        <v>6784</v>
      </c>
      <c r="C39" s="35">
        <f t="shared" si="0"/>
        <v>35.02684840974804</v>
      </c>
      <c r="D39" s="35">
        <f>'[1]nograd'!$M169/'[1]nograd'!$M$134*100</f>
        <v>33.4075613618369</v>
      </c>
    </row>
    <row r="40" spans="1:4" ht="15.75">
      <c r="A40" s="62" t="s">
        <v>51</v>
      </c>
      <c r="B40" s="63">
        <f>SUM(B36:B39)</f>
        <v>19368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P24" sqref="P24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74" t="s">
        <v>60</v>
      </c>
      <c r="B1" s="174"/>
      <c r="C1" s="174"/>
      <c r="D1" s="174"/>
      <c r="E1" s="174"/>
      <c r="F1" s="174"/>
      <c r="G1" s="174"/>
    </row>
    <row r="2" spans="1:7" ht="15.75">
      <c r="A2" s="174" t="s">
        <v>73</v>
      </c>
      <c r="B2" s="174"/>
      <c r="C2" s="174"/>
      <c r="D2" s="174"/>
      <c r="E2" s="174"/>
      <c r="F2" s="174"/>
      <c r="G2" s="174"/>
    </row>
    <row r="3" spans="1:7" ht="21.75" customHeight="1">
      <c r="A3" s="175" t="s">
        <v>117</v>
      </c>
      <c r="B3" s="176"/>
      <c r="C3" s="176"/>
      <c r="D3" s="176"/>
      <c r="E3" s="176"/>
      <c r="F3" s="176"/>
      <c r="G3" s="176"/>
    </row>
    <row r="4" spans="1:7" ht="24" customHeight="1">
      <c r="A4" s="73"/>
      <c r="B4" s="163" t="s">
        <v>85</v>
      </c>
      <c r="C4" s="177" t="s">
        <v>61</v>
      </c>
      <c r="D4" s="178"/>
      <c r="E4" s="163" t="s">
        <v>62</v>
      </c>
      <c r="F4" s="163" t="s">
        <v>63</v>
      </c>
      <c r="G4" s="163" t="s">
        <v>64</v>
      </c>
    </row>
    <row r="5" spans="1:7" ht="24" customHeight="1">
      <c r="A5" s="76" t="s">
        <v>34</v>
      </c>
      <c r="B5" s="164"/>
      <c r="C5" s="74" t="s">
        <v>65</v>
      </c>
      <c r="D5" s="75" t="s">
        <v>66</v>
      </c>
      <c r="E5" s="164"/>
      <c r="F5" s="164"/>
      <c r="G5" s="164"/>
    </row>
    <row r="6" spans="1:7" ht="24" customHeight="1">
      <c r="A6" s="77"/>
      <c r="B6" s="165"/>
      <c r="C6" s="166" t="s">
        <v>67</v>
      </c>
      <c r="D6" s="167"/>
      <c r="E6" s="165"/>
      <c r="F6" s="165"/>
      <c r="G6" s="165"/>
    </row>
    <row r="7" spans="1:7" ht="18.75" customHeight="1">
      <c r="A7" s="171" t="s">
        <v>17</v>
      </c>
      <c r="B7" s="172"/>
      <c r="C7" s="172"/>
      <c r="D7" s="172"/>
      <c r="E7" s="172"/>
      <c r="F7" s="172"/>
      <c r="G7" s="173"/>
    </row>
    <row r="8" spans="1:10" s="80" customFormat="1" ht="15.75">
      <c r="A8" s="78" t="s">
        <v>2</v>
      </c>
      <c r="B8" s="20">
        <f>'[5]ZAROALL'!$L149</f>
        <v>471</v>
      </c>
      <c r="C8" s="20">
        <f>'[4]Munka1'!L320</f>
        <v>90</v>
      </c>
      <c r="D8" s="20">
        <f>'[4]Munka1'!M320</f>
        <v>280</v>
      </c>
      <c r="E8" s="20">
        <f>B8+C8+D8</f>
        <v>841</v>
      </c>
      <c r="F8" s="20">
        <f>E8-G8</f>
        <v>528</v>
      </c>
      <c r="G8" s="20">
        <f>'[5]ZAROALL'!$M149</f>
        <v>313</v>
      </c>
      <c r="H8" s="79"/>
      <c r="I8" s="79"/>
      <c r="J8" s="79"/>
    </row>
    <row r="9" spans="1:7" s="80" customFormat="1" ht="15.75">
      <c r="A9" s="81" t="s">
        <v>3</v>
      </c>
      <c r="B9" s="82">
        <f>'[5]ZAROALL'!$L150</f>
        <v>154</v>
      </c>
      <c r="C9" s="83">
        <f>'[4]Munka1'!L321</f>
        <v>2</v>
      </c>
      <c r="D9" s="84">
        <f>'[4]Munka1'!M321</f>
        <v>80</v>
      </c>
      <c r="E9" s="84">
        <f aca="true" t="shared" si="0" ref="E9:E22">B9+C9+D9</f>
        <v>236</v>
      </c>
      <c r="F9" s="84">
        <f aca="true" t="shared" si="1" ref="F9:F30">E9-G9</f>
        <v>176</v>
      </c>
      <c r="G9" s="82">
        <f>'[5]ZAROALL'!$M150</f>
        <v>60</v>
      </c>
    </row>
    <row r="10" spans="1:7" s="80" customFormat="1" ht="15.75">
      <c r="A10" s="78" t="s">
        <v>4</v>
      </c>
      <c r="B10" s="20">
        <f>'[5]ZAROALL'!$L151</f>
        <v>231</v>
      </c>
      <c r="C10" s="85">
        <f>'[4]Munka1'!L322</f>
        <v>33</v>
      </c>
      <c r="D10" s="86">
        <f>'[4]Munka1'!M322</f>
        <v>45</v>
      </c>
      <c r="E10" s="86">
        <f t="shared" si="0"/>
        <v>309</v>
      </c>
      <c r="F10" s="86">
        <f t="shared" si="1"/>
        <v>271</v>
      </c>
      <c r="G10" s="20">
        <f>'[5]ZAROALL'!$M151</f>
        <v>38</v>
      </c>
    </row>
    <row r="11" spans="1:7" s="80" customFormat="1" ht="15.75">
      <c r="A11" s="81" t="s">
        <v>5</v>
      </c>
      <c r="B11" s="82">
        <f>'[5]ZAROALL'!$L152</f>
        <v>43</v>
      </c>
      <c r="C11" s="83">
        <f>'[4]Munka1'!L323</f>
        <v>6</v>
      </c>
      <c r="D11" s="84">
        <f>'[4]Munka1'!M323</f>
        <v>8</v>
      </c>
      <c r="E11" s="84">
        <f t="shared" si="0"/>
        <v>57</v>
      </c>
      <c r="F11" s="84">
        <f t="shared" si="1"/>
        <v>45</v>
      </c>
      <c r="G11" s="82">
        <f>'[5]ZAROALL'!$M152</f>
        <v>12</v>
      </c>
    </row>
    <row r="12" spans="1:7" s="80" customFormat="1" ht="15.75">
      <c r="A12" s="78" t="s">
        <v>6</v>
      </c>
      <c r="B12" s="20">
        <f>'[5]ZAROALL'!$L153</f>
        <v>38</v>
      </c>
      <c r="C12" s="85">
        <f>'[4]Munka1'!L324</f>
        <v>3</v>
      </c>
      <c r="D12" s="86">
        <f>'[4]Munka1'!M324</f>
        <v>60</v>
      </c>
      <c r="E12" s="86">
        <f t="shared" si="0"/>
        <v>101</v>
      </c>
      <c r="F12" s="86">
        <f t="shared" si="1"/>
        <v>72</v>
      </c>
      <c r="G12" s="20">
        <f>'[5]ZAROALL'!$M153</f>
        <v>29</v>
      </c>
    </row>
    <row r="13" spans="1:7" s="80" customFormat="1" ht="15.75">
      <c r="A13" s="81" t="s">
        <v>7</v>
      </c>
      <c r="B13" s="82">
        <f>'[5]ZAROALL'!$L154</f>
        <v>204</v>
      </c>
      <c r="C13" s="83">
        <f>'[4]Munka1'!L325</f>
        <v>53</v>
      </c>
      <c r="D13" s="84">
        <f>'[4]Munka1'!M325</f>
        <v>41</v>
      </c>
      <c r="E13" s="84">
        <f t="shared" si="0"/>
        <v>298</v>
      </c>
      <c r="F13" s="84">
        <f t="shared" si="1"/>
        <v>177</v>
      </c>
      <c r="G13" s="82">
        <f>'[5]ZAROALL'!$M154</f>
        <v>121</v>
      </c>
    </row>
    <row r="14" spans="1:7" s="80" customFormat="1" ht="15.75">
      <c r="A14" s="78" t="s">
        <v>8</v>
      </c>
      <c r="B14" s="20">
        <f>'[5]ZAROALL'!$L155</f>
        <v>70</v>
      </c>
      <c r="C14" s="85">
        <f>'[4]Munka1'!L326</f>
        <v>14</v>
      </c>
      <c r="D14" s="86">
        <f>'[4]Munka1'!M326</f>
        <v>117</v>
      </c>
      <c r="E14" s="86">
        <f t="shared" si="0"/>
        <v>201</v>
      </c>
      <c r="F14" s="86">
        <f t="shared" si="1"/>
        <v>107</v>
      </c>
      <c r="G14" s="20">
        <f>'[5]ZAROALL'!$M155</f>
        <v>94</v>
      </c>
    </row>
    <row r="15" spans="1:7" s="80" customFormat="1" ht="15.75">
      <c r="A15" s="81" t="s">
        <v>9</v>
      </c>
      <c r="B15" s="82">
        <f>'[5]ZAROALL'!$L156</f>
        <v>269</v>
      </c>
      <c r="C15" s="83">
        <f>'[4]Munka1'!L327</f>
        <v>57</v>
      </c>
      <c r="D15" s="84">
        <f>'[4]Munka1'!M327</f>
        <v>91</v>
      </c>
      <c r="E15" s="84">
        <f t="shared" si="0"/>
        <v>417</v>
      </c>
      <c r="F15" s="84">
        <f t="shared" si="1"/>
        <v>226</v>
      </c>
      <c r="G15" s="82">
        <f>'[5]ZAROALL'!$M156</f>
        <v>191</v>
      </c>
    </row>
    <row r="16" spans="1:7" s="80" customFormat="1" ht="15.75">
      <c r="A16" s="78" t="s">
        <v>10</v>
      </c>
      <c r="B16" s="20">
        <f>'[5]ZAROALL'!$L157</f>
        <v>64</v>
      </c>
      <c r="C16" s="85">
        <f>'[4]Munka1'!L328</f>
        <v>14</v>
      </c>
      <c r="D16" s="86">
        <f>'[4]Munka1'!M328</f>
        <v>92</v>
      </c>
      <c r="E16" s="86">
        <f t="shared" si="0"/>
        <v>170</v>
      </c>
      <c r="F16" s="86">
        <f t="shared" si="1"/>
        <v>136</v>
      </c>
      <c r="G16" s="20">
        <f>'[5]ZAROALL'!$M157</f>
        <v>34</v>
      </c>
    </row>
    <row r="17" spans="1:7" s="80" customFormat="1" ht="15.75">
      <c r="A17" s="81" t="s">
        <v>11</v>
      </c>
      <c r="B17" s="82">
        <f>'[5]ZAROALL'!$L158</f>
        <v>99</v>
      </c>
      <c r="C17" s="83">
        <f>'[4]Munka1'!L329</f>
        <v>7</v>
      </c>
      <c r="D17" s="84">
        <f>'[4]Munka1'!M329</f>
        <v>196</v>
      </c>
      <c r="E17" s="84">
        <f t="shared" si="0"/>
        <v>302</v>
      </c>
      <c r="F17" s="84">
        <f t="shared" si="1"/>
        <v>114</v>
      </c>
      <c r="G17" s="82">
        <f>'[5]ZAROALL'!$M158</f>
        <v>188</v>
      </c>
    </row>
    <row r="18" spans="1:7" s="80" customFormat="1" ht="15.75">
      <c r="A18" s="78" t="s">
        <v>12</v>
      </c>
      <c r="B18" s="20">
        <f>'[5]ZAROALL'!$L159</f>
        <v>43</v>
      </c>
      <c r="C18" s="85">
        <f>'[4]Munka1'!L330</f>
        <v>3</v>
      </c>
      <c r="D18" s="86">
        <f>'[4]Munka1'!M330</f>
        <v>29</v>
      </c>
      <c r="E18" s="86">
        <f t="shared" si="0"/>
        <v>75</v>
      </c>
      <c r="F18" s="86">
        <f t="shared" si="1"/>
        <v>49</v>
      </c>
      <c r="G18" s="20">
        <f>'[5]ZAROALL'!$M159</f>
        <v>26</v>
      </c>
    </row>
    <row r="19" spans="1:7" s="80" customFormat="1" ht="15.75">
      <c r="A19" s="81" t="s">
        <v>13</v>
      </c>
      <c r="B19" s="82">
        <f>'[5]ZAROALL'!$L160</f>
        <v>27</v>
      </c>
      <c r="C19" s="83">
        <f>'[4]Munka1'!L331</f>
        <v>10</v>
      </c>
      <c r="D19" s="84">
        <f>'[4]Munka1'!M331</f>
        <v>26</v>
      </c>
      <c r="E19" s="84">
        <f t="shared" si="0"/>
        <v>63</v>
      </c>
      <c r="F19" s="84">
        <f t="shared" si="1"/>
        <v>48</v>
      </c>
      <c r="G19" s="82">
        <f>'[5]ZAROALL'!$M160</f>
        <v>15</v>
      </c>
    </row>
    <row r="20" spans="1:7" s="80" customFormat="1" ht="15.75">
      <c r="A20" s="78" t="s">
        <v>14</v>
      </c>
      <c r="B20" s="20">
        <f>'[5]ZAROALL'!$L161</f>
        <v>22</v>
      </c>
      <c r="C20" s="85">
        <f>'[4]Munka1'!L332</f>
        <v>20</v>
      </c>
      <c r="D20" s="86">
        <f>'[4]Munka1'!M332</f>
        <v>18</v>
      </c>
      <c r="E20" s="86">
        <f t="shared" si="0"/>
        <v>60</v>
      </c>
      <c r="F20" s="86">
        <f t="shared" si="1"/>
        <v>60</v>
      </c>
      <c r="G20" s="20">
        <f>'[5]ZAROALL'!$M161</f>
        <v>0</v>
      </c>
    </row>
    <row r="21" spans="1:7" s="80" customFormat="1" ht="15.75">
      <c r="A21" s="81" t="s">
        <v>15</v>
      </c>
      <c r="B21" s="82">
        <f>'[5]ZAROALL'!$L162</f>
        <v>20</v>
      </c>
      <c r="C21" s="83">
        <f>'[4]Munka1'!L333</f>
        <v>0</v>
      </c>
      <c r="D21" s="84">
        <f>'[4]Munka1'!M333</f>
        <v>42</v>
      </c>
      <c r="E21" s="84">
        <f t="shared" si="0"/>
        <v>62</v>
      </c>
      <c r="F21" s="84">
        <f t="shared" si="1"/>
        <v>24</v>
      </c>
      <c r="G21" s="82">
        <f>'[5]ZAROALL'!$M162</f>
        <v>38</v>
      </c>
    </row>
    <row r="22" spans="1:7" s="80" customFormat="1" ht="15.75">
      <c r="A22" s="78" t="s">
        <v>16</v>
      </c>
      <c r="B22" s="20">
        <f>'[5]ZAROALL'!$L163</f>
        <v>59</v>
      </c>
      <c r="C22" s="85">
        <f>'[4]Munka1'!L334</f>
        <v>6</v>
      </c>
      <c r="D22" s="86">
        <f>'[4]Munka1'!M334</f>
        <v>12</v>
      </c>
      <c r="E22" s="86">
        <f t="shared" si="0"/>
        <v>77</v>
      </c>
      <c r="F22" s="86">
        <f t="shared" si="1"/>
        <v>47</v>
      </c>
      <c r="G22" s="20">
        <f>'[5]ZAROALL'!$M163</f>
        <v>30</v>
      </c>
    </row>
    <row r="23" spans="1:9" s="80" customFormat="1" ht="28.5">
      <c r="A23" s="87" t="s">
        <v>17</v>
      </c>
      <c r="B23" s="88">
        <f aca="true" t="shared" si="2" ref="B23:G23">SUM(B8:B22)</f>
        <v>1814</v>
      </c>
      <c r="C23" s="88">
        <f t="shared" si="2"/>
        <v>318</v>
      </c>
      <c r="D23" s="88">
        <f>SUM(D8:D22)</f>
        <v>1137</v>
      </c>
      <c r="E23" s="88">
        <f t="shared" si="2"/>
        <v>3269</v>
      </c>
      <c r="F23" s="88">
        <f t="shared" si="1"/>
        <v>2080</v>
      </c>
      <c r="G23" s="88">
        <f t="shared" si="2"/>
        <v>1189</v>
      </c>
      <c r="I23" s="79"/>
    </row>
    <row r="24" spans="1:17" s="80" customFormat="1" ht="19.5" customHeight="1">
      <c r="A24" s="168" t="s">
        <v>24</v>
      </c>
      <c r="B24" s="169"/>
      <c r="C24" s="169"/>
      <c r="D24" s="169"/>
      <c r="E24" s="169"/>
      <c r="F24" s="169"/>
      <c r="G24" s="170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'[5]ZAROALL'!$L166</f>
        <v>361</v>
      </c>
      <c r="C25" s="90">
        <f>'[4]Munka1'!L336</f>
        <v>80</v>
      </c>
      <c r="D25" s="90">
        <f>'[4]Munka1'!M336</f>
        <v>97</v>
      </c>
      <c r="E25" s="84">
        <f aca="true" t="shared" si="3" ref="E25:E30">B25+C25+D25</f>
        <v>538</v>
      </c>
      <c r="F25" s="84">
        <f t="shared" si="1"/>
        <v>434</v>
      </c>
      <c r="G25" s="82">
        <f>'[5]ZAROALL'!$M166</f>
        <v>104</v>
      </c>
    </row>
    <row r="26" spans="1:7" s="80" customFormat="1" ht="15.75">
      <c r="A26" s="19" t="s">
        <v>19</v>
      </c>
      <c r="B26" s="20">
        <f>'[5]ZAROALL'!$L167</f>
        <v>91</v>
      </c>
      <c r="C26" s="85">
        <f>'[4]Munka1'!L337</f>
        <v>145</v>
      </c>
      <c r="D26" s="86">
        <f>'[4]Munka1'!M337</f>
        <v>14</v>
      </c>
      <c r="E26" s="86">
        <f t="shared" si="3"/>
        <v>250</v>
      </c>
      <c r="F26" s="86">
        <f t="shared" si="1"/>
        <v>199</v>
      </c>
      <c r="G26" s="20">
        <f>'[5]ZAROALL'!$M167</f>
        <v>51</v>
      </c>
    </row>
    <row r="27" spans="1:7" s="80" customFormat="1" ht="15.75">
      <c r="A27" s="81" t="s">
        <v>20</v>
      </c>
      <c r="B27" s="82">
        <f>'[5]ZAROALL'!$L168</f>
        <v>122</v>
      </c>
      <c r="C27" s="83">
        <f>'[4]Munka1'!L338</f>
        <v>97</v>
      </c>
      <c r="D27" s="84">
        <f>'[4]Munka1'!M338</f>
        <v>20</v>
      </c>
      <c r="E27" s="84">
        <f t="shared" si="3"/>
        <v>239</v>
      </c>
      <c r="F27" s="84">
        <f t="shared" si="1"/>
        <v>157</v>
      </c>
      <c r="G27" s="82">
        <f>'[5]ZAROALL'!$M168</f>
        <v>82</v>
      </c>
    </row>
    <row r="28" spans="1:7" s="80" customFormat="1" ht="15.75">
      <c r="A28" s="19" t="s">
        <v>21</v>
      </c>
      <c r="B28" s="20">
        <f>'[5]ZAROALL'!$L169</f>
        <v>21</v>
      </c>
      <c r="C28" s="85">
        <f>'[4]Munka1'!L339</f>
        <v>5</v>
      </c>
      <c r="D28" s="86">
        <f>'[4]Munka1'!M339</f>
        <v>28</v>
      </c>
      <c r="E28" s="86">
        <f t="shared" si="3"/>
        <v>54</v>
      </c>
      <c r="F28" s="86">
        <f t="shared" si="1"/>
        <v>42</v>
      </c>
      <c r="G28" s="20">
        <f>'[5]ZAROALL'!$M169</f>
        <v>12</v>
      </c>
    </row>
    <row r="29" spans="1:7" s="80" customFormat="1" ht="15.75">
      <c r="A29" s="81" t="s">
        <v>22</v>
      </c>
      <c r="B29" s="82">
        <f>'[5]ZAROALL'!$L170</f>
        <v>21</v>
      </c>
      <c r="C29" s="83">
        <f>'[4]Munka1'!L340</f>
        <v>16</v>
      </c>
      <c r="D29" s="84">
        <f>'[4]Munka1'!M340</f>
        <v>23</v>
      </c>
      <c r="E29" s="84">
        <f t="shared" si="3"/>
        <v>60</v>
      </c>
      <c r="F29" s="84">
        <f t="shared" si="1"/>
        <v>38</v>
      </c>
      <c r="G29" s="82">
        <f>'[5]ZAROALL'!$M170</f>
        <v>22</v>
      </c>
    </row>
    <row r="30" spans="1:7" s="80" customFormat="1" ht="15.75">
      <c r="A30" s="19" t="s">
        <v>23</v>
      </c>
      <c r="B30" s="20">
        <f>'[5]ZAROALL'!$L171</f>
        <v>23</v>
      </c>
      <c r="C30" s="85">
        <f>'[4]Munka1'!L341</f>
        <v>2</v>
      </c>
      <c r="D30" s="86">
        <f>'[4]Munka1'!M341</f>
        <v>3</v>
      </c>
      <c r="E30" s="86">
        <f t="shared" si="3"/>
        <v>28</v>
      </c>
      <c r="F30" s="86">
        <f t="shared" si="1"/>
        <v>23</v>
      </c>
      <c r="G30" s="20">
        <f>'[5]ZAROALL'!$M171</f>
        <v>5</v>
      </c>
    </row>
    <row r="31" spans="1:7" s="80" customFormat="1" ht="15.75">
      <c r="A31" s="91" t="s">
        <v>24</v>
      </c>
      <c r="B31" s="92">
        <f aca="true" t="shared" si="4" ref="B31:G31">SUM(B25:B30)</f>
        <v>639</v>
      </c>
      <c r="C31" s="92">
        <f t="shared" si="4"/>
        <v>345</v>
      </c>
      <c r="D31" s="92">
        <f t="shared" si="4"/>
        <v>185</v>
      </c>
      <c r="E31" s="92">
        <f t="shared" si="4"/>
        <v>1169</v>
      </c>
      <c r="F31" s="92">
        <f t="shared" si="4"/>
        <v>893</v>
      </c>
      <c r="G31" s="92">
        <f t="shared" si="4"/>
        <v>276</v>
      </c>
    </row>
    <row r="32" spans="1:10" s="80" customFormat="1" ht="15.75">
      <c r="A32" s="168" t="s">
        <v>31</v>
      </c>
      <c r="B32" s="169"/>
      <c r="C32" s="169"/>
      <c r="D32" s="169"/>
      <c r="E32" s="169"/>
      <c r="F32" s="169"/>
      <c r="G32" s="170"/>
      <c r="H32" s="79"/>
      <c r="J32" s="79"/>
    </row>
    <row r="33" spans="1:7" s="80" customFormat="1" ht="15.75">
      <c r="A33" s="93" t="s">
        <v>25</v>
      </c>
      <c r="B33" s="90">
        <f>'[5]ZAROALL'!$L174</f>
        <v>95</v>
      </c>
      <c r="C33" s="90">
        <f>'[4]Munka1'!L343</f>
        <v>19</v>
      </c>
      <c r="D33" s="90">
        <f>'[4]Munka1'!M343</f>
        <v>102</v>
      </c>
      <c r="E33" s="94">
        <f aca="true" t="shared" si="5" ref="E33:E38">B33+C33+D33</f>
        <v>216</v>
      </c>
      <c r="F33" s="94">
        <f aca="true" t="shared" si="6" ref="F33:F38">E33-G33</f>
        <v>185</v>
      </c>
      <c r="G33" s="90">
        <f>'[5]ZAROALL'!$M174</f>
        <v>31</v>
      </c>
    </row>
    <row r="34" spans="1:7" s="80" customFormat="1" ht="15.75">
      <c r="A34" s="19" t="s">
        <v>26</v>
      </c>
      <c r="B34" s="20">
        <f>'[5]ZAROALL'!$L175</f>
        <v>151</v>
      </c>
      <c r="C34" s="85">
        <f>'[4]Munka1'!L344</f>
        <v>50</v>
      </c>
      <c r="D34" s="86">
        <f>'[4]Munka1'!M344</f>
        <v>35</v>
      </c>
      <c r="E34" s="86">
        <f t="shared" si="5"/>
        <v>236</v>
      </c>
      <c r="F34" s="86">
        <f t="shared" si="6"/>
        <v>155</v>
      </c>
      <c r="G34" s="20">
        <f>'[5]ZAROALL'!$M175</f>
        <v>81</v>
      </c>
    </row>
    <row r="35" spans="1:7" s="80" customFormat="1" ht="15.75">
      <c r="A35" s="93" t="s">
        <v>27</v>
      </c>
      <c r="B35" s="82">
        <f>'[5]ZAROALL'!$L176</f>
        <v>78</v>
      </c>
      <c r="C35" s="83">
        <f>'[4]Munka1'!L345</f>
        <v>7</v>
      </c>
      <c r="D35" s="84">
        <f>'[4]Munka1'!M345</f>
        <v>20</v>
      </c>
      <c r="E35" s="84">
        <f t="shared" si="5"/>
        <v>105</v>
      </c>
      <c r="F35" s="84">
        <f t="shared" si="6"/>
        <v>82</v>
      </c>
      <c r="G35" s="82">
        <f>'[5]ZAROALL'!$M176</f>
        <v>23</v>
      </c>
    </row>
    <row r="36" spans="1:7" s="80" customFormat="1" ht="15.75">
      <c r="A36" s="19" t="s">
        <v>28</v>
      </c>
      <c r="B36" s="20">
        <f>'[5]ZAROALL'!$L177</f>
        <v>17</v>
      </c>
      <c r="C36" s="85">
        <f>'[4]Munka1'!L346</f>
        <v>1</v>
      </c>
      <c r="D36" s="86">
        <f>'[4]Munka1'!M346</f>
        <v>42</v>
      </c>
      <c r="E36" s="86">
        <f t="shared" si="5"/>
        <v>60</v>
      </c>
      <c r="F36" s="86">
        <f t="shared" si="6"/>
        <v>52</v>
      </c>
      <c r="G36" s="20">
        <f>'[5]ZAROALL'!$M177</f>
        <v>8</v>
      </c>
    </row>
    <row r="37" spans="1:7" s="80" customFormat="1" ht="15.75">
      <c r="A37" s="93" t="s">
        <v>29</v>
      </c>
      <c r="B37" s="82">
        <f>'[5]ZAROALL'!$L178</f>
        <v>29</v>
      </c>
      <c r="C37" s="83">
        <f>'[4]Munka1'!L347</f>
        <v>2</v>
      </c>
      <c r="D37" s="84">
        <f>'[4]Munka1'!M347</f>
        <v>29</v>
      </c>
      <c r="E37" s="84">
        <f t="shared" si="5"/>
        <v>60</v>
      </c>
      <c r="F37" s="84">
        <f t="shared" si="6"/>
        <v>57</v>
      </c>
      <c r="G37" s="82">
        <f>'[5]ZAROALL'!$M178</f>
        <v>3</v>
      </c>
    </row>
    <row r="38" spans="1:7" s="80" customFormat="1" ht="15.75">
      <c r="A38" s="19" t="s">
        <v>30</v>
      </c>
      <c r="B38" s="20">
        <f>'[5]ZAROALL'!$L179</f>
        <v>97</v>
      </c>
      <c r="C38" s="85">
        <f>'[4]Munka1'!L348</f>
        <v>15</v>
      </c>
      <c r="D38" s="86">
        <f>'[4]Munka1'!M348</f>
        <v>15</v>
      </c>
      <c r="E38" s="86">
        <f t="shared" si="5"/>
        <v>127</v>
      </c>
      <c r="F38" s="86">
        <f t="shared" si="6"/>
        <v>121</v>
      </c>
      <c r="G38" s="20">
        <f>'[5]ZAROALL'!$M179</f>
        <v>6</v>
      </c>
    </row>
    <row r="39" spans="1:9" s="80" customFormat="1" ht="15.75">
      <c r="A39" s="91" t="s">
        <v>31</v>
      </c>
      <c r="B39" s="92">
        <f aca="true" t="shared" si="7" ref="B39:G39">SUM(B33:B38)</f>
        <v>467</v>
      </c>
      <c r="C39" s="95">
        <f t="shared" si="7"/>
        <v>94</v>
      </c>
      <c r="D39" s="96">
        <f t="shared" si="7"/>
        <v>243</v>
      </c>
      <c r="E39" s="96">
        <f>SUM(E33:E38)</f>
        <v>804</v>
      </c>
      <c r="F39" s="96">
        <f>SUM(F33:F38)</f>
        <v>652</v>
      </c>
      <c r="G39" s="92">
        <f t="shared" si="7"/>
        <v>152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2920</v>
      </c>
      <c r="C40" s="98">
        <f t="shared" si="8"/>
        <v>757</v>
      </c>
      <c r="D40" s="98">
        <f t="shared" si="8"/>
        <v>1565</v>
      </c>
      <c r="E40" s="98">
        <f>E39+E31+E23</f>
        <v>5242</v>
      </c>
      <c r="F40" s="98">
        <f t="shared" si="8"/>
        <v>3625</v>
      </c>
      <c r="G40" s="98">
        <f t="shared" si="8"/>
        <v>1617</v>
      </c>
    </row>
    <row r="41" ht="15.75">
      <c r="D41" s="99"/>
    </row>
    <row r="42" spans="3:4" ht="15.75">
      <c r="C42" s="99"/>
      <c r="D42" s="99">
        <f>SUM(C40:D40)</f>
        <v>2322</v>
      </c>
    </row>
    <row r="43" ht="15.75">
      <c r="C43" s="99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N36" sqref="N36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92</v>
      </c>
      <c r="B2" s="187" t="s">
        <v>93</v>
      </c>
      <c r="C2" s="188"/>
      <c r="D2" s="188"/>
      <c r="E2" s="188"/>
      <c r="F2" s="187" t="s">
        <v>94</v>
      </c>
      <c r="G2" s="188"/>
      <c r="H2" s="194"/>
      <c r="I2" s="195"/>
    </row>
    <row r="3" spans="1:9" ht="12.75">
      <c r="A3" s="184"/>
      <c r="B3" s="189"/>
      <c r="C3" s="190"/>
      <c r="D3" s="191"/>
      <c r="E3" s="191"/>
      <c r="F3" s="196"/>
      <c r="G3" s="197"/>
      <c r="H3" s="197"/>
      <c r="I3" s="198"/>
    </row>
    <row r="4" spans="1:9" ht="12.75">
      <c r="A4" s="185"/>
      <c r="B4" s="192"/>
      <c r="C4" s="193"/>
      <c r="D4" s="193"/>
      <c r="E4" s="193"/>
      <c r="F4" s="199"/>
      <c r="G4" s="200"/>
      <c r="H4" s="200"/>
      <c r="I4" s="201"/>
    </row>
    <row r="5" spans="1:9" ht="40.5" customHeight="1">
      <c r="A5" s="185"/>
      <c r="B5" s="126" t="s">
        <v>115</v>
      </c>
      <c r="C5" s="116" t="s">
        <v>21</v>
      </c>
      <c r="D5" s="116" t="s">
        <v>95</v>
      </c>
      <c r="E5" s="202" t="s">
        <v>116</v>
      </c>
      <c r="F5" s="126" t="s">
        <v>115</v>
      </c>
      <c r="G5" s="116" t="s">
        <v>21</v>
      </c>
      <c r="H5" s="116" t="s">
        <v>95</v>
      </c>
      <c r="I5" s="202" t="s">
        <v>116</v>
      </c>
    </row>
    <row r="6" spans="1:9" ht="14.25" customHeight="1">
      <c r="A6" s="186"/>
      <c r="B6" s="204" t="s">
        <v>96</v>
      </c>
      <c r="C6" s="205"/>
      <c r="D6" s="206"/>
      <c r="E6" s="203"/>
      <c r="F6" s="204" t="s">
        <v>96</v>
      </c>
      <c r="G6" s="205"/>
      <c r="H6" s="206"/>
      <c r="I6" s="203"/>
    </row>
    <row r="7" spans="1:9" ht="21" customHeight="1">
      <c r="A7" s="179" t="s">
        <v>109</v>
      </c>
      <c r="B7" s="180"/>
      <c r="C7" s="180"/>
      <c r="D7" s="180"/>
      <c r="E7" s="180"/>
      <c r="F7" s="180"/>
      <c r="G7" s="180"/>
      <c r="H7" s="180"/>
      <c r="I7" s="181"/>
    </row>
    <row r="8" spans="1:9" ht="15">
      <c r="A8" s="109" t="s">
        <v>97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98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99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100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101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102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103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104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105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106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107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108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114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9" t="s">
        <v>113</v>
      </c>
      <c r="B21" s="180"/>
      <c r="C21" s="180"/>
      <c r="D21" s="180"/>
      <c r="E21" s="180"/>
      <c r="F21" s="180"/>
      <c r="G21" s="180"/>
      <c r="H21" s="180"/>
      <c r="I21" s="181"/>
    </row>
    <row r="22" spans="1:9" ht="15">
      <c r="A22" s="113" t="s">
        <v>97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98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99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100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101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102</v>
      </c>
      <c r="B27" s="123">
        <v>1</v>
      </c>
      <c r="C27" s="121">
        <v>2</v>
      </c>
      <c r="D27" s="121">
        <v>1</v>
      </c>
      <c r="E27" s="121">
        <f t="shared" si="3"/>
        <v>4</v>
      </c>
      <c r="F27" s="121">
        <v>23</v>
      </c>
      <c r="G27" s="121">
        <v>72</v>
      </c>
      <c r="H27" s="121">
        <v>20</v>
      </c>
      <c r="I27" s="121">
        <f t="shared" si="4"/>
        <v>115</v>
      </c>
    </row>
    <row r="28" spans="1:9" ht="15">
      <c r="A28" s="111" t="s">
        <v>103</v>
      </c>
      <c r="B28" s="124">
        <v>1</v>
      </c>
      <c r="C28" s="122">
        <v>1</v>
      </c>
      <c r="D28" s="122">
        <v>1</v>
      </c>
      <c r="E28" s="122">
        <f aca="true" t="shared" si="5" ref="E28:E33">SUM(B28:D28)</f>
        <v>3</v>
      </c>
      <c r="F28" s="122">
        <v>13</v>
      </c>
      <c r="G28" s="122">
        <v>26</v>
      </c>
      <c r="H28" s="122">
        <v>73</v>
      </c>
      <c r="I28" s="122">
        <f aca="true" t="shared" si="6" ref="I28:I33">SUM(F28:H28)</f>
        <v>112</v>
      </c>
    </row>
    <row r="29" spans="1:9" ht="15">
      <c r="A29" s="110" t="s">
        <v>104</v>
      </c>
      <c r="B29" s="123">
        <v>0</v>
      </c>
      <c r="C29" s="121">
        <v>1</v>
      </c>
      <c r="D29" s="121">
        <v>0</v>
      </c>
      <c r="E29" s="121">
        <f t="shared" si="5"/>
        <v>1</v>
      </c>
      <c r="F29" s="121">
        <v>0</v>
      </c>
      <c r="G29" s="121">
        <v>16</v>
      </c>
      <c r="H29" s="121">
        <v>0</v>
      </c>
      <c r="I29" s="121">
        <f t="shared" si="6"/>
        <v>16</v>
      </c>
    </row>
    <row r="30" spans="1:9" ht="15">
      <c r="A30" s="111" t="s">
        <v>105</v>
      </c>
      <c r="B30" s="124">
        <v>1</v>
      </c>
      <c r="C30" s="122">
        <v>0</v>
      </c>
      <c r="D30" s="122">
        <v>0</v>
      </c>
      <c r="E30" s="122">
        <f t="shared" si="5"/>
        <v>1</v>
      </c>
      <c r="F30" s="122">
        <v>116</v>
      </c>
      <c r="G30" s="122">
        <v>0</v>
      </c>
      <c r="H30" s="122">
        <v>0</v>
      </c>
      <c r="I30" s="122">
        <f t="shared" si="6"/>
        <v>116</v>
      </c>
    </row>
    <row r="31" spans="1:9" ht="15">
      <c r="A31" s="110" t="s">
        <v>106</v>
      </c>
      <c r="B31" s="123">
        <v>1</v>
      </c>
      <c r="C31" s="121">
        <v>2</v>
      </c>
      <c r="D31" s="121">
        <v>1</v>
      </c>
      <c r="E31" s="121">
        <f t="shared" si="5"/>
        <v>4</v>
      </c>
      <c r="F31" s="121">
        <v>38</v>
      </c>
      <c r="G31" s="121">
        <v>46</v>
      </c>
      <c r="H31" s="121">
        <v>15</v>
      </c>
      <c r="I31" s="121">
        <f t="shared" si="6"/>
        <v>99</v>
      </c>
    </row>
    <row r="32" spans="1:9" ht="15">
      <c r="A32" s="111" t="s">
        <v>107</v>
      </c>
      <c r="B32" s="124">
        <v>2</v>
      </c>
      <c r="C32" s="122">
        <v>0</v>
      </c>
      <c r="D32" s="122">
        <v>0</v>
      </c>
      <c r="E32" s="122">
        <f t="shared" si="5"/>
        <v>2</v>
      </c>
      <c r="F32" s="122">
        <v>46</v>
      </c>
      <c r="G32" s="122">
        <v>0</v>
      </c>
      <c r="H32" s="122">
        <v>0</v>
      </c>
      <c r="I32" s="122">
        <f t="shared" si="6"/>
        <v>46</v>
      </c>
    </row>
    <row r="33" spans="1:9" ht="15">
      <c r="A33" s="110" t="s">
        <v>108</v>
      </c>
      <c r="B33" s="123">
        <v>1</v>
      </c>
      <c r="C33" s="121">
        <v>0</v>
      </c>
      <c r="D33" s="121">
        <v>0</v>
      </c>
      <c r="E33" s="121">
        <f t="shared" si="5"/>
        <v>1</v>
      </c>
      <c r="F33" s="121">
        <v>22</v>
      </c>
      <c r="G33" s="121">
        <v>0</v>
      </c>
      <c r="H33" s="121">
        <v>0</v>
      </c>
      <c r="I33" s="121">
        <f t="shared" si="6"/>
        <v>22</v>
      </c>
    </row>
    <row r="34" spans="1:9" ht="14.25">
      <c r="A34" s="112" t="s">
        <v>113</v>
      </c>
      <c r="B34" s="125">
        <f>SUM(B22:B33)</f>
        <v>12</v>
      </c>
      <c r="C34" s="125">
        <f aca="true" t="shared" si="7" ref="C34:I34">SUM(C22:C33)</f>
        <v>9</v>
      </c>
      <c r="D34" s="125">
        <f t="shared" si="7"/>
        <v>5</v>
      </c>
      <c r="E34" s="125">
        <f t="shared" si="7"/>
        <v>26</v>
      </c>
      <c r="F34" s="125">
        <f t="shared" si="7"/>
        <v>442</v>
      </c>
      <c r="G34" s="125">
        <f t="shared" si="7"/>
        <v>237</v>
      </c>
      <c r="H34" s="125">
        <f t="shared" si="7"/>
        <v>243</v>
      </c>
      <c r="I34" s="125">
        <f t="shared" si="7"/>
        <v>922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2010-12-02T16:04:44Z</cp:lastPrinted>
  <dcterms:created xsi:type="dcterms:W3CDTF">2007-02-20T11:04:25Z</dcterms:created>
  <dcterms:modified xsi:type="dcterms:W3CDTF">2011-01-13T07:08:22Z</dcterms:modified>
  <cp:category/>
  <cp:version/>
  <cp:contentType/>
  <cp:contentStatus/>
</cp:coreProperties>
</file>