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<sst xmlns="http://schemas.openxmlformats.org/spreadsheetml/2006/main" count="356" uniqueCount="118">
  <si>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</si>
  <si>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</si>
  <si>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</si>
  <si>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</si>
  <si>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</si>
  <si>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</si>
  <si>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</si>
  <si>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</si>
  <si>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</si>
  <si>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</si>
  <si>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</si>
  <si>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</si>
  <si>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</si>
  <si>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</si>
  <si>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</si>
  <si>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</si>
  <si>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</si>
  <si>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</si>
  <si>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</si>
  <si>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</si>
  <si>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</si>
  <si>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</si>
  <si>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</si>
  <si>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</si>
  <si>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</si>
  <si>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</si>
  <si>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</si>
  <si>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</si>
  <si>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</si>
  <si>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</si>
  <si>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</si>
  <si>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</si>
  <si>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</si>
  <si>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</si>
  <si>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</si>
  <si>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</si>
  <si>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</si>
  <si>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</si>
  <si>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</si>
  <si>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</si>
  <si>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</si>
  <si>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</si>
  <si>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</si>
  <si>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</si>
  <si>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</si>
  <si>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</si>
  <si>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</si>
  <si>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</si>
  <si>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</si>
  <si>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</si>
  <si>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</si>
  <si>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</si>
  <si>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</si>
  <si>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</si>
  <si>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</si>
  <si>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</si>
  <si>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</si>
  <si>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</si>
  <si>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</si>
  <si>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</si>
  <si>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</si>
  <si>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</si>
  <si>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</si>
  <si>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</si>
  <si>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</si>
  <si>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</si>
  <si>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</si>
  <si>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</si>
  <si>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</si>
  <si>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</si>
  <si>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</si>
  <si>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</si>
  <si>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</si>
  <si>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</si>
  <si>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</si>
  <si>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</si>
  <si>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</si>
  <si>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</si>
  <si>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</si>
  <si>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</si>
  <si>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</si>
  <si>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</si>
  <si>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</si>
  <si>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</si>
  <si>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</si>
  <si>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</si>
  <si>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</si>
  <si>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</si>
  <si>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</si>
  <si>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</si>
  <si>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</si>
  <si>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</si>
  <si>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</si>
  <si>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</si>
  <si>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</si>
  <si>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</si>
  <si>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</si>
  <si>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</si>
  <si>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</si>
  <si>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</si>
  <si>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</si>
  <si>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</si>
  <si>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</si>
  <si>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</si>
  <si>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</si>
  <si>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</si>
  <si>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</si>
  <si>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</si>
  <si>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</si>
  <si>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</si>
  <si>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</si>
  <si>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</si>
  <si>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</si>
  <si>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</si>
  <si>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</si>
  <si>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</si>
  <si>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>2010. május</t>
  </si>
  <si>
    <t xml:space="preserve">2009. év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</si>
</sst>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13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1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/>
      <protection/>
    </xf>
    <xf numFmtId="0" fontId="16" fillId="4" borderId="2" xfId="19" applyFont="1" applyFill="1" applyBorder="1" applyAlignment="1">
      <alignment horizontal="center" vertical="center"/>
      <protection/>
    </xf>
    <xf numFmtId="0" fontId="16" fillId="4" borderId="11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F132">
            <v>37735</v>
          </cell>
        </row>
        <row r="133">
          <cell r="F133">
            <v>30137</v>
          </cell>
        </row>
        <row r="134">
          <cell r="F134">
            <v>67872</v>
          </cell>
        </row>
        <row r="143">
          <cell r="F143">
            <v>1861</v>
          </cell>
        </row>
        <row r="144">
          <cell r="F144">
            <v>9530</v>
          </cell>
        </row>
        <row r="145">
          <cell r="F145">
            <v>18156</v>
          </cell>
        </row>
        <row r="146">
          <cell r="F146">
            <v>17207</v>
          </cell>
        </row>
        <row r="147">
          <cell r="F147">
            <v>16188</v>
          </cell>
        </row>
        <row r="148">
          <cell r="F148">
            <v>4930</v>
          </cell>
        </row>
        <row r="151">
          <cell r="F151">
            <v>6676</v>
          </cell>
        </row>
        <row r="152">
          <cell r="F152">
            <v>24880</v>
          </cell>
        </row>
        <row r="153">
          <cell r="F153">
            <v>21792</v>
          </cell>
        </row>
        <row r="154">
          <cell r="F154">
            <v>8367</v>
          </cell>
        </row>
        <row r="155">
          <cell r="F155">
            <v>4475</v>
          </cell>
        </row>
        <row r="156">
          <cell r="F156">
            <v>1682</v>
          </cell>
        </row>
        <row r="159">
          <cell r="F159">
            <v>19229</v>
          </cell>
        </row>
        <row r="160">
          <cell r="F160">
            <v>11494</v>
          </cell>
        </row>
        <row r="161">
          <cell r="F161">
            <v>12837</v>
          </cell>
        </row>
        <row r="162">
          <cell r="F162">
            <v>9866</v>
          </cell>
        </row>
        <row r="163">
          <cell r="F163">
            <v>14446</v>
          </cell>
        </row>
        <row r="166">
          <cell r="F166">
            <v>11567</v>
          </cell>
        </row>
        <row r="167">
          <cell r="F167">
            <v>4272</v>
          </cell>
        </row>
        <row r="168">
          <cell r="F168">
            <v>28249</v>
          </cell>
        </row>
        <row r="169">
          <cell r="F169">
            <v>23784</v>
          </cell>
        </row>
        <row r="173">
          <cell r="F173">
            <v>35194</v>
          </cell>
        </row>
        <row r="174">
          <cell r="F174">
            <v>29595</v>
          </cell>
        </row>
        <row r="184">
          <cell r="F184">
            <v>1469</v>
          </cell>
        </row>
        <row r="185">
          <cell r="F185">
            <v>9021</v>
          </cell>
        </row>
        <row r="186">
          <cell r="F186">
            <v>16514</v>
          </cell>
        </row>
        <row r="187">
          <cell r="F187">
            <v>16765</v>
          </cell>
        </row>
        <row r="188">
          <cell r="F188">
            <v>15916</v>
          </cell>
        </row>
        <row r="189">
          <cell r="F189">
            <v>5104</v>
          </cell>
        </row>
        <row r="192">
          <cell r="F192">
            <v>5574</v>
          </cell>
        </row>
        <row r="193">
          <cell r="F193">
            <v>23511</v>
          </cell>
        </row>
        <row r="194">
          <cell r="F194">
            <v>20431</v>
          </cell>
        </row>
        <row r="195">
          <cell r="F195">
            <v>8541</v>
          </cell>
        </row>
        <row r="196">
          <cell r="F196">
            <v>4631</v>
          </cell>
        </row>
        <row r="197">
          <cell r="F197">
            <v>2101</v>
          </cell>
        </row>
        <row r="200">
          <cell r="F200">
            <v>13374</v>
          </cell>
        </row>
        <row r="201">
          <cell r="F201">
            <v>11763</v>
          </cell>
        </row>
        <row r="202">
          <cell r="F202">
            <v>14945</v>
          </cell>
        </row>
        <row r="203">
          <cell r="F203">
            <v>12904</v>
          </cell>
        </row>
        <row r="204">
          <cell r="F204">
            <v>11803</v>
          </cell>
        </row>
        <row r="207">
          <cell r="F207">
            <v>8608</v>
          </cell>
        </row>
        <row r="208">
          <cell r="F208">
            <v>4008</v>
          </cell>
        </row>
        <row r="209">
          <cell r="F209">
            <v>28232</v>
          </cell>
        </row>
        <row r="210">
          <cell r="F210">
            <v>23941</v>
          </cell>
        </row>
      </sheetData>
      <sheetData sheetId="1">
        <row r="132">
          <cell r="F132">
            <v>12184</v>
          </cell>
        </row>
        <row r="133">
          <cell r="F133">
            <v>10095</v>
          </cell>
        </row>
        <row r="134">
          <cell r="F134">
            <v>22279</v>
          </cell>
        </row>
        <row r="143">
          <cell r="F143">
            <v>503</v>
          </cell>
        </row>
        <row r="144">
          <cell r="F144">
            <v>2953</v>
          </cell>
        </row>
        <row r="145">
          <cell r="F145">
            <v>6450</v>
          </cell>
        </row>
        <row r="146">
          <cell r="F146">
            <v>5534</v>
          </cell>
        </row>
        <row r="147">
          <cell r="F147">
            <v>5205</v>
          </cell>
        </row>
        <row r="148">
          <cell r="F148">
            <v>1634</v>
          </cell>
        </row>
        <row r="151">
          <cell r="F151">
            <v>1892</v>
          </cell>
        </row>
        <row r="152">
          <cell r="F152">
            <v>7651</v>
          </cell>
        </row>
        <row r="153">
          <cell r="F153">
            <v>7161</v>
          </cell>
        </row>
        <row r="154">
          <cell r="F154">
            <v>3255</v>
          </cell>
        </row>
        <row r="155">
          <cell r="F155">
            <v>1533</v>
          </cell>
        </row>
        <row r="156">
          <cell r="F156">
            <v>787</v>
          </cell>
        </row>
        <row r="159">
          <cell r="F159">
            <v>7396</v>
          </cell>
        </row>
        <row r="160">
          <cell r="F160">
            <v>5076</v>
          </cell>
        </row>
        <row r="161">
          <cell r="F161">
            <v>4345</v>
          </cell>
        </row>
        <row r="162">
          <cell r="F162">
            <v>2810</v>
          </cell>
        </row>
        <row r="163">
          <cell r="F163">
            <v>2652</v>
          </cell>
        </row>
        <row r="166">
          <cell r="F166">
            <v>6304</v>
          </cell>
        </row>
        <row r="167">
          <cell r="F167">
            <v>1526</v>
          </cell>
        </row>
        <row r="168">
          <cell r="F168">
            <v>6769</v>
          </cell>
        </row>
        <row r="169">
          <cell r="F169">
            <v>7680</v>
          </cell>
        </row>
        <row r="173">
          <cell r="F173">
            <v>11032</v>
          </cell>
        </row>
        <row r="174">
          <cell r="F174">
            <v>9169</v>
          </cell>
        </row>
        <row r="184">
          <cell r="F184">
            <v>457</v>
          </cell>
        </row>
        <row r="185">
          <cell r="F185">
            <v>2661</v>
          </cell>
        </row>
        <row r="186">
          <cell r="F186">
            <v>5354</v>
          </cell>
        </row>
        <row r="187">
          <cell r="F187">
            <v>5192</v>
          </cell>
        </row>
        <row r="188">
          <cell r="F188">
            <v>4916</v>
          </cell>
        </row>
        <row r="189">
          <cell r="F189">
            <v>1621</v>
          </cell>
        </row>
        <row r="192">
          <cell r="F192">
            <v>1496</v>
          </cell>
        </row>
        <row r="193">
          <cell r="F193">
            <v>6955</v>
          </cell>
        </row>
        <row r="194">
          <cell r="F194">
            <v>6266</v>
          </cell>
        </row>
        <row r="195">
          <cell r="F195">
            <v>3064</v>
          </cell>
        </row>
        <row r="196">
          <cell r="F196">
            <v>1552</v>
          </cell>
        </row>
        <row r="197">
          <cell r="F197">
            <v>868</v>
          </cell>
        </row>
        <row r="200">
          <cell r="F200">
            <v>4655</v>
          </cell>
        </row>
        <row r="201">
          <cell r="F201">
            <v>4830</v>
          </cell>
        </row>
        <row r="202">
          <cell r="F202">
            <v>5189</v>
          </cell>
        </row>
        <row r="203">
          <cell r="F203">
            <v>3801</v>
          </cell>
        </row>
        <row r="204">
          <cell r="F204">
            <v>1726</v>
          </cell>
        </row>
        <row r="207">
          <cell r="F207">
            <v>3819</v>
          </cell>
        </row>
        <row r="208">
          <cell r="F208">
            <v>1620</v>
          </cell>
        </row>
        <row r="209">
          <cell r="F209">
            <v>6887</v>
          </cell>
        </row>
        <row r="210">
          <cell r="F210">
            <v>7875</v>
          </cell>
        </row>
      </sheetData>
      <sheetData sheetId="2">
        <row r="132">
          <cell r="F132">
            <v>10464</v>
          </cell>
        </row>
        <row r="133">
          <cell r="F133">
            <v>8514</v>
          </cell>
        </row>
        <row r="134">
          <cell r="F134">
            <v>18978</v>
          </cell>
        </row>
        <row r="143">
          <cell r="F143">
            <v>589</v>
          </cell>
        </row>
        <row r="144">
          <cell r="F144">
            <v>2409</v>
          </cell>
        </row>
        <row r="145">
          <cell r="F145">
            <v>5077</v>
          </cell>
        </row>
        <row r="146">
          <cell r="F146">
            <v>4512</v>
          </cell>
        </row>
        <row r="147">
          <cell r="F147">
            <v>4727</v>
          </cell>
        </row>
        <row r="148">
          <cell r="F148">
            <v>1664</v>
          </cell>
        </row>
        <row r="151">
          <cell r="F151">
            <v>1409</v>
          </cell>
        </row>
        <row r="152">
          <cell r="F152">
            <v>7327</v>
          </cell>
        </row>
        <row r="153">
          <cell r="F153">
            <v>5822</v>
          </cell>
        </row>
        <row r="154">
          <cell r="F154">
            <v>2720</v>
          </cell>
        </row>
        <row r="155">
          <cell r="F155">
            <v>1332</v>
          </cell>
        </row>
        <row r="156">
          <cell r="F156">
            <v>368</v>
          </cell>
        </row>
        <row r="159">
          <cell r="F159">
            <v>5083</v>
          </cell>
        </row>
        <row r="160">
          <cell r="F160">
            <v>3931</v>
          </cell>
        </row>
        <row r="161">
          <cell r="F161">
            <v>3799</v>
          </cell>
        </row>
        <row r="162">
          <cell r="F162">
            <v>2739</v>
          </cell>
        </row>
        <row r="163">
          <cell r="F163">
            <v>3426</v>
          </cell>
        </row>
        <row r="166">
          <cell r="F166">
            <v>4132</v>
          </cell>
        </row>
        <row r="167">
          <cell r="F167">
            <v>1297</v>
          </cell>
        </row>
        <row r="168">
          <cell r="F168">
            <v>5784</v>
          </cell>
        </row>
        <row r="169">
          <cell r="F169">
            <v>7765</v>
          </cell>
        </row>
        <row r="173">
          <cell r="F173">
            <v>9620</v>
          </cell>
        </row>
        <row r="174">
          <cell r="F174">
            <v>8164</v>
          </cell>
        </row>
        <row r="184">
          <cell r="F184">
            <v>384</v>
          </cell>
        </row>
        <row r="185">
          <cell r="F185">
            <v>2214</v>
          </cell>
        </row>
        <row r="186">
          <cell r="F186">
            <v>4427</v>
          </cell>
        </row>
        <row r="187">
          <cell r="F187">
            <v>4525</v>
          </cell>
        </row>
        <row r="188">
          <cell r="F188">
            <v>4427</v>
          </cell>
        </row>
        <row r="189">
          <cell r="F189">
            <v>1807</v>
          </cell>
        </row>
        <row r="192">
          <cell r="F192">
            <v>1076</v>
          </cell>
        </row>
        <row r="193">
          <cell r="F193">
            <v>6804</v>
          </cell>
        </row>
        <row r="194">
          <cell r="F194">
            <v>5411</v>
          </cell>
        </row>
        <row r="195">
          <cell r="F195">
            <v>2663</v>
          </cell>
        </row>
        <row r="196">
          <cell r="F196">
            <v>1363</v>
          </cell>
        </row>
        <row r="197">
          <cell r="F197">
            <v>467</v>
          </cell>
        </row>
        <row r="200">
          <cell r="F200">
            <v>3684</v>
          </cell>
        </row>
        <row r="201">
          <cell r="F201">
            <v>3732</v>
          </cell>
        </row>
        <row r="202">
          <cell r="F202">
            <v>4135</v>
          </cell>
        </row>
        <row r="203">
          <cell r="F203">
            <v>3567</v>
          </cell>
        </row>
        <row r="204">
          <cell r="F204">
            <v>2666</v>
          </cell>
        </row>
        <row r="207">
          <cell r="F207">
            <v>3017</v>
          </cell>
        </row>
        <row r="208">
          <cell r="F208">
            <v>1463</v>
          </cell>
        </row>
        <row r="209">
          <cell r="F209">
            <v>6381</v>
          </cell>
        </row>
        <row r="210">
          <cell r="F210">
            <v>6923</v>
          </cell>
        </row>
      </sheetData>
      <sheetData sheetId="3">
        <row r="132">
          <cell r="F132">
            <v>60383</v>
          </cell>
        </row>
        <row r="133">
          <cell r="F133">
            <v>48746</v>
          </cell>
        </row>
        <row r="134">
          <cell r="F134">
            <v>109129</v>
          </cell>
        </row>
        <row r="143">
          <cell r="F143">
            <v>2953</v>
          </cell>
        </row>
        <row r="144">
          <cell r="F144">
            <v>14892</v>
          </cell>
        </row>
        <row r="145">
          <cell r="F145">
            <v>29683</v>
          </cell>
        </row>
        <row r="146">
          <cell r="F146">
            <v>27253</v>
          </cell>
        </row>
        <row r="147">
          <cell r="F147">
            <v>26120</v>
          </cell>
        </row>
        <row r="148">
          <cell r="F148">
            <v>8228</v>
          </cell>
        </row>
        <row r="151">
          <cell r="F151">
            <v>9977</v>
          </cell>
        </row>
        <row r="152">
          <cell r="F152">
            <v>39858</v>
          </cell>
        </row>
        <row r="153">
          <cell r="F153">
            <v>34775</v>
          </cell>
        </row>
        <row r="154">
          <cell r="F154">
            <v>14342</v>
          </cell>
        </row>
        <row r="155">
          <cell r="F155">
            <v>7340</v>
          </cell>
        </row>
        <row r="156">
          <cell r="F156">
            <v>2837</v>
          </cell>
        </row>
        <row r="159">
          <cell r="F159">
            <v>31708</v>
          </cell>
        </row>
        <row r="160">
          <cell r="F160">
            <v>20501</v>
          </cell>
        </row>
        <row r="161">
          <cell r="F161">
            <v>20981</v>
          </cell>
        </row>
        <row r="162">
          <cell r="F162">
            <v>15415</v>
          </cell>
        </row>
        <row r="163">
          <cell r="F163">
            <v>20524</v>
          </cell>
        </row>
        <row r="166">
          <cell r="F166">
            <v>22003</v>
          </cell>
        </row>
        <row r="167">
          <cell r="F167">
            <v>7095</v>
          </cell>
        </row>
        <row r="168">
          <cell r="F168">
            <v>40802</v>
          </cell>
        </row>
        <row r="169">
          <cell r="F169">
            <v>39229</v>
          </cell>
        </row>
        <row r="173">
          <cell r="F173">
            <v>55846</v>
          </cell>
        </row>
        <row r="174">
          <cell r="F174">
            <v>46928</v>
          </cell>
        </row>
        <row r="184">
          <cell r="F184">
            <v>2310</v>
          </cell>
        </row>
        <row r="185">
          <cell r="F185">
            <v>13896</v>
          </cell>
        </row>
        <row r="186">
          <cell r="F186">
            <v>26295</v>
          </cell>
        </row>
        <row r="187">
          <cell r="F187">
            <v>26482</v>
          </cell>
        </row>
        <row r="188">
          <cell r="F188">
            <v>25259</v>
          </cell>
        </row>
        <row r="189">
          <cell r="F189">
            <v>8532</v>
          </cell>
        </row>
        <row r="192">
          <cell r="F192">
            <v>8146</v>
          </cell>
        </row>
        <row r="193">
          <cell r="F193">
            <v>37270</v>
          </cell>
        </row>
        <row r="194">
          <cell r="F194">
            <v>32108</v>
          </cell>
        </row>
        <row r="195">
          <cell r="F195">
            <v>14268</v>
          </cell>
        </row>
        <row r="196">
          <cell r="F196">
            <v>7546</v>
          </cell>
        </row>
        <row r="197">
          <cell r="F197">
            <v>3436</v>
          </cell>
        </row>
        <row r="200">
          <cell r="F200">
            <v>21713</v>
          </cell>
        </row>
        <row r="201">
          <cell r="F201">
            <v>20325</v>
          </cell>
        </row>
        <row r="202">
          <cell r="F202">
            <v>24269</v>
          </cell>
        </row>
        <row r="203">
          <cell r="F203">
            <v>20272</v>
          </cell>
        </row>
        <row r="204">
          <cell r="F204">
            <v>16195</v>
          </cell>
        </row>
        <row r="207">
          <cell r="F207">
            <v>15444</v>
          </cell>
        </row>
        <row r="208">
          <cell r="F208">
            <v>7091</v>
          </cell>
        </row>
        <row r="209">
          <cell r="F209">
            <v>41500</v>
          </cell>
        </row>
        <row r="210">
          <cell r="F210">
            <v>38739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ratak"/>
      <sheetName val="záróltsz"/>
      <sheetName val="ábra"/>
      <sheetName val="ábra_ÉM"/>
    </sheetNames>
    <sheetDataSet>
      <sheetData sheetId="0">
        <row r="102">
          <cell r="F102">
            <v>18269</v>
          </cell>
        </row>
        <row r="103">
          <cell r="F103">
            <v>3431</v>
          </cell>
        </row>
        <row r="104">
          <cell r="F104">
            <v>7723</v>
          </cell>
        </row>
        <row r="105">
          <cell r="F105">
            <v>2222</v>
          </cell>
        </row>
        <row r="106">
          <cell r="F106">
            <v>2955</v>
          </cell>
        </row>
        <row r="107">
          <cell r="F107">
            <v>7481</v>
          </cell>
        </row>
        <row r="108">
          <cell r="F108">
            <v>3323</v>
          </cell>
        </row>
        <row r="109">
          <cell r="F109">
            <v>4647</v>
          </cell>
        </row>
        <row r="110">
          <cell r="F110">
            <v>4961</v>
          </cell>
        </row>
        <row r="111">
          <cell r="F111">
            <v>4323</v>
          </cell>
        </row>
        <row r="112">
          <cell r="F112">
            <v>2719</v>
          </cell>
        </row>
        <row r="113">
          <cell r="F113">
            <v>1221</v>
          </cell>
        </row>
        <row r="114">
          <cell r="F114">
            <v>1377</v>
          </cell>
        </row>
        <row r="115">
          <cell r="F115">
            <v>1490</v>
          </cell>
        </row>
        <row r="116">
          <cell r="F116">
            <v>1730</v>
          </cell>
        </row>
        <row r="118">
          <cell r="F118">
            <v>7339</v>
          </cell>
        </row>
        <row r="119">
          <cell r="F119">
            <v>4127</v>
          </cell>
        </row>
        <row r="120">
          <cell r="F120">
            <v>2885</v>
          </cell>
        </row>
        <row r="121">
          <cell r="F121">
            <v>4405</v>
          </cell>
        </row>
        <row r="122">
          <cell r="F122">
            <v>2424</v>
          </cell>
        </row>
        <row r="123">
          <cell r="F123">
            <v>1099</v>
          </cell>
        </row>
        <row r="125">
          <cell r="F125">
            <v>6861</v>
          </cell>
        </row>
        <row r="126">
          <cell r="F126">
            <v>2762</v>
          </cell>
        </row>
        <row r="127">
          <cell r="F127">
            <v>2649</v>
          </cell>
        </row>
        <row r="128">
          <cell r="F128">
            <v>2196</v>
          </cell>
        </row>
        <row r="129">
          <cell r="F129">
            <v>2928</v>
          </cell>
        </row>
        <row r="130">
          <cell r="F130">
            <v>1582</v>
          </cell>
        </row>
        <row r="135">
          <cell r="E135">
            <v>19964</v>
          </cell>
          <cell r="F135">
            <v>19113</v>
          </cell>
        </row>
        <row r="136">
          <cell r="E136">
            <v>3180</v>
          </cell>
          <cell r="F136">
            <v>2952</v>
          </cell>
        </row>
        <row r="137">
          <cell r="E137">
            <v>7941</v>
          </cell>
          <cell r="F137">
            <v>7514</v>
          </cell>
        </row>
        <row r="138">
          <cell r="E138">
            <v>2277</v>
          </cell>
          <cell r="F138">
            <v>2128</v>
          </cell>
        </row>
        <row r="139">
          <cell r="E139">
            <v>3187</v>
          </cell>
          <cell r="F139">
            <v>2828</v>
          </cell>
        </row>
        <row r="140">
          <cell r="E140">
            <v>7367</v>
          </cell>
          <cell r="F140">
            <v>7179</v>
          </cell>
        </row>
        <row r="141">
          <cell r="E141">
            <v>3262</v>
          </cell>
          <cell r="F141">
            <v>2960</v>
          </cell>
        </row>
        <row r="142">
          <cell r="E142">
            <v>3979</v>
          </cell>
          <cell r="F142">
            <v>3702</v>
          </cell>
        </row>
        <row r="143">
          <cell r="E143">
            <v>5042</v>
          </cell>
          <cell r="F143">
            <v>4741</v>
          </cell>
        </row>
        <row r="144">
          <cell r="E144">
            <v>4292</v>
          </cell>
          <cell r="F144">
            <v>4031</v>
          </cell>
        </row>
        <row r="145">
          <cell r="E145">
            <v>2660</v>
          </cell>
          <cell r="F145">
            <v>2505</v>
          </cell>
        </row>
        <row r="146">
          <cell r="E146">
            <v>1319</v>
          </cell>
          <cell r="F146">
            <v>1210</v>
          </cell>
        </row>
        <row r="147">
          <cell r="E147">
            <v>1284</v>
          </cell>
          <cell r="F147">
            <v>1183</v>
          </cell>
        </row>
        <row r="148">
          <cell r="E148">
            <v>1168</v>
          </cell>
          <cell r="F148">
            <v>1120</v>
          </cell>
        </row>
        <row r="149">
          <cell r="E149">
            <v>1693</v>
          </cell>
          <cell r="F149">
            <v>1623</v>
          </cell>
        </row>
        <row r="151">
          <cell r="E151">
            <v>7171</v>
          </cell>
          <cell r="F151">
            <v>6348</v>
          </cell>
        </row>
        <row r="152">
          <cell r="E152">
            <v>4518</v>
          </cell>
          <cell r="F152">
            <v>4186</v>
          </cell>
        </row>
        <row r="153">
          <cell r="E153">
            <v>3019</v>
          </cell>
          <cell r="F153">
            <v>2707</v>
          </cell>
        </row>
        <row r="154">
          <cell r="E154">
            <v>4017</v>
          </cell>
          <cell r="F154">
            <v>3430</v>
          </cell>
        </row>
        <row r="155">
          <cell r="E155">
            <v>2670</v>
          </cell>
          <cell r="F155">
            <v>2375</v>
          </cell>
        </row>
        <row r="156">
          <cell r="E156">
            <v>1258</v>
          </cell>
          <cell r="F156">
            <v>1155</v>
          </cell>
        </row>
        <row r="158">
          <cell r="E158">
            <v>7642</v>
          </cell>
          <cell r="F158">
            <v>6927</v>
          </cell>
        </row>
        <row r="159">
          <cell r="E159">
            <v>3153</v>
          </cell>
          <cell r="F159">
            <v>2877</v>
          </cell>
        </row>
        <row r="160">
          <cell r="E160">
            <v>2713</v>
          </cell>
          <cell r="F160">
            <v>2515</v>
          </cell>
        </row>
        <row r="161">
          <cell r="E161">
            <v>1983</v>
          </cell>
          <cell r="F161">
            <v>1687</v>
          </cell>
        </row>
        <row r="162">
          <cell r="E162">
            <v>2497</v>
          </cell>
          <cell r="F162">
            <v>2243</v>
          </cell>
        </row>
        <row r="163">
          <cell r="E163">
            <v>1664</v>
          </cell>
          <cell r="F163">
            <v>1535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F102">
            <v>1452</v>
          </cell>
        </row>
        <row r="103">
          <cell r="F103">
            <v>405</v>
          </cell>
        </row>
        <row r="104">
          <cell r="F104">
            <v>807</v>
          </cell>
        </row>
        <row r="105">
          <cell r="F105">
            <v>154</v>
          </cell>
        </row>
        <row r="106">
          <cell r="F106">
            <v>273</v>
          </cell>
        </row>
        <row r="107">
          <cell r="F107">
            <v>644</v>
          </cell>
        </row>
        <row r="108">
          <cell r="F108">
            <v>278</v>
          </cell>
        </row>
        <row r="109">
          <cell r="F109">
            <v>459</v>
          </cell>
        </row>
        <row r="110">
          <cell r="F110">
            <v>597</v>
          </cell>
        </row>
        <row r="111">
          <cell r="F111">
            <v>465</v>
          </cell>
        </row>
        <row r="112">
          <cell r="F112">
            <v>284</v>
          </cell>
        </row>
        <row r="113">
          <cell r="F113">
            <v>127</v>
          </cell>
        </row>
        <row r="114">
          <cell r="F114">
            <v>156</v>
          </cell>
        </row>
        <row r="115">
          <cell r="F115">
            <v>150</v>
          </cell>
        </row>
        <row r="116">
          <cell r="F116">
            <v>187</v>
          </cell>
        </row>
        <row r="118">
          <cell r="F118">
            <v>551</v>
          </cell>
        </row>
        <row r="119">
          <cell r="F119">
            <v>358</v>
          </cell>
        </row>
        <row r="120">
          <cell r="F120">
            <v>136</v>
          </cell>
        </row>
        <row r="121">
          <cell r="F121">
            <v>384</v>
          </cell>
        </row>
        <row r="122">
          <cell r="F122">
            <v>243</v>
          </cell>
        </row>
        <row r="123">
          <cell r="F123">
            <v>87</v>
          </cell>
        </row>
        <row r="125">
          <cell r="F125">
            <v>699</v>
          </cell>
        </row>
        <row r="126">
          <cell r="F126">
            <v>278</v>
          </cell>
        </row>
        <row r="127">
          <cell r="F127">
            <v>204</v>
          </cell>
        </row>
        <row r="128">
          <cell r="F128">
            <v>257</v>
          </cell>
        </row>
        <row r="129">
          <cell r="F129">
            <v>246</v>
          </cell>
        </row>
        <row r="130">
          <cell r="F130">
            <v>133</v>
          </cell>
        </row>
        <row r="135">
          <cell r="E135">
            <v>1812</v>
          </cell>
          <cell r="F135">
            <v>1700</v>
          </cell>
        </row>
        <row r="136">
          <cell r="E136">
            <v>367</v>
          </cell>
          <cell r="F136">
            <v>351</v>
          </cell>
        </row>
        <row r="137">
          <cell r="E137">
            <v>873</v>
          </cell>
          <cell r="F137">
            <v>833</v>
          </cell>
        </row>
        <row r="138">
          <cell r="E138">
            <v>180</v>
          </cell>
          <cell r="F138">
            <v>167</v>
          </cell>
        </row>
        <row r="139">
          <cell r="E139">
            <v>352</v>
          </cell>
          <cell r="F139">
            <v>302</v>
          </cell>
        </row>
        <row r="140">
          <cell r="E140">
            <v>771</v>
          </cell>
          <cell r="F140">
            <v>753</v>
          </cell>
        </row>
        <row r="141">
          <cell r="E141">
            <v>341</v>
          </cell>
          <cell r="F141">
            <v>295</v>
          </cell>
        </row>
        <row r="142">
          <cell r="E142">
            <v>455</v>
          </cell>
          <cell r="F142">
            <v>425</v>
          </cell>
        </row>
        <row r="143">
          <cell r="E143">
            <v>595</v>
          </cell>
          <cell r="F143">
            <v>559</v>
          </cell>
        </row>
        <row r="144">
          <cell r="E144">
            <v>432</v>
          </cell>
          <cell r="F144">
            <v>400</v>
          </cell>
        </row>
        <row r="145">
          <cell r="E145">
            <v>278</v>
          </cell>
          <cell r="F145">
            <v>281</v>
          </cell>
        </row>
        <row r="146">
          <cell r="E146">
            <v>135</v>
          </cell>
          <cell r="F146">
            <v>116</v>
          </cell>
        </row>
        <row r="147">
          <cell r="E147">
            <v>126</v>
          </cell>
          <cell r="F147">
            <v>111</v>
          </cell>
        </row>
        <row r="148">
          <cell r="E148">
            <v>123</v>
          </cell>
          <cell r="F148">
            <v>106</v>
          </cell>
        </row>
        <row r="149">
          <cell r="E149">
            <v>176</v>
          </cell>
          <cell r="F149">
            <v>157</v>
          </cell>
        </row>
        <row r="151">
          <cell r="E151">
            <v>626</v>
          </cell>
          <cell r="F151">
            <v>557</v>
          </cell>
        </row>
        <row r="152">
          <cell r="E152">
            <v>408</v>
          </cell>
          <cell r="F152">
            <v>407</v>
          </cell>
        </row>
        <row r="153">
          <cell r="E153">
            <v>192</v>
          </cell>
          <cell r="F153">
            <v>162</v>
          </cell>
        </row>
        <row r="154">
          <cell r="E154">
            <v>432</v>
          </cell>
          <cell r="F154">
            <v>353</v>
          </cell>
        </row>
        <row r="155">
          <cell r="E155">
            <v>294</v>
          </cell>
          <cell r="F155">
            <v>265</v>
          </cell>
        </row>
        <row r="156">
          <cell r="E156">
            <v>111</v>
          </cell>
          <cell r="F156">
            <v>105</v>
          </cell>
        </row>
        <row r="158">
          <cell r="E158">
            <v>721</v>
          </cell>
          <cell r="F158">
            <v>626</v>
          </cell>
        </row>
        <row r="159">
          <cell r="E159">
            <v>296</v>
          </cell>
          <cell r="F159">
            <v>268</v>
          </cell>
        </row>
        <row r="160">
          <cell r="E160">
            <v>224</v>
          </cell>
          <cell r="F160">
            <v>216</v>
          </cell>
        </row>
        <row r="161">
          <cell r="E161">
            <v>219</v>
          </cell>
          <cell r="F161">
            <v>188</v>
          </cell>
        </row>
        <row r="162">
          <cell r="E162">
            <v>206</v>
          </cell>
          <cell r="F162">
            <v>184</v>
          </cell>
        </row>
        <row r="163">
          <cell r="E163">
            <v>126</v>
          </cell>
          <cell r="F163">
            <v>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285">
          <cell r="J285">
            <v>207</v>
          </cell>
          <cell r="K285">
            <v>740</v>
          </cell>
        </row>
        <row r="286">
          <cell r="J286">
            <v>12</v>
          </cell>
          <cell r="K286">
            <v>197</v>
          </cell>
        </row>
        <row r="287">
          <cell r="J287">
            <v>87</v>
          </cell>
          <cell r="K287">
            <v>609</v>
          </cell>
        </row>
        <row r="288">
          <cell r="J288">
            <v>1990</v>
          </cell>
          <cell r="K288">
            <v>66</v>
          </cell>
        </row>
        <row r="289">
          <cell r="J289">
            <v>67</v>
          </cell>
          <cell r="K289">
            <v>302</v>
          </cell>
        </row>
        <row r="290">
          <cell r="J290">
            <v>74</v>
          </cell>
          <cell r="K290">
            <v>241</v>
          </cell>
        </row>
        <row r="291">
          <cell r="J291">
            <v>66</v>
          </cell>
          <cell r="K291">
            <v>177</v>
          </cell>
        </row>
        <row r="292">
          <cell r="J292">
            <v>12</v>
          </cell>
          <cell r="K292">
            <v>367</v>
          </cell>
        </row>
        <row r="293">
          <cell r="J293">
            <v>91</v>
          </cell>
          <cell r="K293">
            <v>269</v>
          </cell>
        </row>
        <row r="294">
          <cell r="J294">
            <v>24</v>
          </cell>
          <cell r="K294">
            <v>398</v>
          </cell>
        </row>
        <row r="295">
          <cell r="J295">
            <v>21</v>
          </cell>
          <cell r="K295">
            <v>245</v>
          </cell>
        </row>
        <row r="296">
          <cell r="J296">
            <v>46</v>
          </cell>
          <cell r="K296">
            <v>81</v>
          </cell>
        </row>
        <row r="297">
          <cell r="J297">
            <v>5</v>
          </cell>
          <cell r="K297">
            <v>75</v>
          </cell>
        </row>
        <row r="298">
          <cell r="J298">
            <v>8</v>
          </cell>
          <cell r="K298">
            <v>37</v>
          </cell>
        </row>
        <row r="299">
          <cell r="J299">
            <v>1</v>
          </cell>
          <cell r="K299">
            <v>138</v>
          </cell>
        </row>
        <row r="301">
          <cell r="J301">
            <v>115</v>
          </cell>
          <cell r="K301">
            <v>528</v>
          </cell>
        </row>
        <row r="302">
          <cell r="J302">
            <v>142</v>
          </cell>
          <cell r="K302">
            <v>184</v>
          </cell>
        </row>
        <row r="303">
          <cell r="J303">
            <v>199</v>
          </cell>
          <cell r="K303">
            <v>92</v>
          </cell>
        </row>
        <row r="304">
          <cell r="J304">
            <v>26</v>
          </cell>
          <cell r="K304">
            <v>339</v>
          </cell>
        </row>
        <row r="305">
          <cell r="J305">
            <v>29</v>
          </cell>
          <cell r="K305">
            <v>144</v>
          </cell>
        </row>
        <row r="306">
          <cell r="J306">
            <v>8</v>
          </cell>
          <cell r="K306">
            <v>65</v>
          </cell>
        </row>
        <row r="308">
          <cell r="J308">
            <v>114</v>
          </cell>
          <cell r="K308">
            <v>623</v>
          </cell>
        </row>
        <row r="309">
          <cell r="J309">
            <v>65</v>
          </cell>
          <cell r="K309">
            <v>175</v>
          </cell>
        </row>
        <row r="310">
          <cell r="J310">
            <v>3</v>
          </cell>
          <cell r="K310">
            <v>132</v>
          </cell>
        </row>
        <row r="311">
          <cell r="J311">
            <v>8</v>
          </cell>
          <cell r="K311">
            <v>137</v>
          </cell>
        </row>
        <row r="312">
          <cell r="J312">
            <v>2</v>
          </cell>
          <cell r="K312">
            <v>87</v>
          </cell>
        </row>
        <row r="313">
          <cell r="J313">
            <v>52</v>
          </cell>
          <cell r="K313">
            <v>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E149">
            <v>684</v>
          </cell>
          <cell r="F149">
            <v>653</v>
          </cell>
        </row>
        <row r="150">
          <cell r="E150">
            <v>258</v>
          </cell>
          <cell r="F150">
            <v>161</v>
          </cell>
        </row>
        <row r="151">
          <cell r="E151">
            <v>1103</v>
          </cell>
          <cell r="F151">
            <v>659</v>
          </cell>
        </row>
        <row r="152">
          <cell r="E152">
            <v>40</v>
          </cell>
          <cell r="F152">
            <v>2016</v>
          </cell>
        </row>
        <row r="153">
          <cell r="E153">
            <v>100</v>
          </cell>
          <cell r="F153">
            <v>240</v>
          </cell>
        </row>
        <row r="154">
          <cell r="E154">
            <v>448</v>
          </cell>
          <cell r="F154">
            <v>292</v>
          </cell>
        </row>
        <row r="155">
          <cell r="E155">
            <v>137</v>
          </cell>
          <cell r="F155">
            <v>76</v>
          </cell>
        </row>
        <row r="156">
          <cell r="E156">
            <v>107</v>
          </cell>
          <cell r="F156">
            <v>146</v>
          </cell>
        </row>
        <row r="157">
          <cell r="E157">
            <v>174</v>
          </cell>
          <cell r="F157">
            <v>153</v>
          </cell>
        </row>
        <row r="158">
          <cell r="E158">
            <v>316</v>
          </cell>
          <cell r="F158">
            <v>349</v>
          </cell>
        </row>
        <row r="159">
          <cell r="E159">
            <v>94</v>
          </cell>
          <cell r="F159">
            <v>277</v>
          </cell>
        </row>
        <row r="160">
          <cell r="E160">
            <v>52</v>
          </cell>
          <cell r="F160">
            <v>66</v>
          </cell>
        </row>
        <row r="161">
          <cell r="E161">
            <v>66</v>
          </cell>
          <cell r="F161">
            <v>38</v>
          </cell>
        </row>
        <row r="162">
          <cell r="E162">
            <v>25</v>
          </cell>
          <cell r="F162">
            <v>22</v>
          </cell>
        </row>
        <row r="163">
          <cell r="E163">
            <v>276</v>
          </cell>
          <cell r="F163">
            <v>109</v>
          </cell>
        </row>
        <row r="166">
          <cell r="E166">
            <v>159</v>
          </cell>
          <cell r="F166">
            <v>230</v>
          </cell>
        </row>
        <row r="167">
          <cell r="E167">
            <v>136</v>
          </cell>
          <cell r="F167">
            <v>51</v>
          </cell>
        </row>
        <row r="168">
          <cell r="E168">
            <v>228</v>
          </cell>
          <cell r="F168">
            <v>70</v>
          </cell>
        </row>
        <row r="169">
          <cell r="E169">
            <v>148</v>
          </cell>
          <cell r="F169">
            <v>75</v>
          </cell>
        </row>
        <row r="170">
          <cell r="E170">
            <v>117</v>
          </cell>
          <cell r="F170">
            <v>66</v>
          </cell>
        </row>
        <row r="171">
          <cell r="E171">
            <v>68</v>
          </cell>
          <cell r="F171">
            <v>49</v>
          </cell>
        </row>
        <row r="174">
          <cell r="E174">
            <v>305</v>
          </cell>
          <cell r="F174">
            <v>145</v>
          </cell>
        </row>
        <row r="175">
          <cell r="E175">
            <v>320</v>
          </cell>
          <cell r="F175">
            <v>222</v>
          </cell>
        </row>
        <row r="176">
          <cell r="E176">
            <v>134</v>
          </cell>
          <cell r="F176">
            <v>70</v>
          </cell>
        </row>
        <row r="177">
          <cell r="E177">
            <v>152</v>
          </cell>
          <cell r="F177">
            <v>14</v>
          </cell>
        </row>
        <row r="178">
          <cell r="E178">
            <v>218</v>
          </cell>
          <cell r="F178">
            <v>41</v>
          </cell>
        </row>
        <row r="179">
          <cell r="E179">
            <v>54</v>
          </cell>
          <cell r="F179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M18" sqref="M18"/>
      <selection pane="topRight" activeCell="M18" sqref="M1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6" t="s">
        <v>0</v>
      </c>
      <c r="B1" s="136"/>
      <c r="C1" s="136"/>
      <c r="D1" s="136"/>
      <c r="E1" s="136"/>
      <c r="F1" s="136"/>
    </row>
    <row r="2" spans="1:6" ht="15.75">
      <c r="A2" s="136" t="s">
        <v>73</v>
      </c>
      <c r="B2" s="136"/>
      <c r="C2" s="136"/>
      <c r="D2" s="136"/>
      <c r="E2" s="136"/>
      <c r="F2" s="136"/>
    </row>
    <row r="3" spans="1:6" ht="15.75">
      <c r="A3" s="137" t="s">
        <v>116</v>
      </c>
      <c r="B3" s="137"/>
      <c r="C3" s="137"/>
      <c r="D3" s="137"/>
      <c r="E3" s="137"/>
      <c r="F3" s="137"/>
    </row>
    <row r="4" spans="2:6" ht="15.75">
      <c r="B4" s="3"/>
      <c r="C4" s="4"/>
      <c r="D4" s="9"/>
      <c r="E4" s="9"/>
      <c r="F4" s="9"/>
    </row>
    <row r="5" spans="1:6" ht="14.25">
      <c r="A5" s="135" t="s">
        <v>34</v>
      </c>
      <c r="B5" s="130" t="s">
        <v>39</v>
      </c>
      <c r="C5" s="131"/>
      <c r="D5" s="131"/>
      <c r="E5" s="131"/>
      <c r="F5" s="132"/>
    </row>
    <row r="6" spans="1:6" ht="14.25">
      <c r="A6" s="135"/>
      <c r="B6" s="133" t="s">
        <v>1</v>
      </c>
      <c r="C6" s="138" t="s">
        <v>33</v>
      </c>
      <c r="D6" s="139"/>
      <c r="E6" s="139"/>
      <c r="F6" s="140"/>
    </row>
    <row r="7" spans="1:6" ht="42.75" customHeight="1">
      <c r="A7" s="135"/>
      <c r="B7" s="134"/>
      <c r="C7" s="135" t="s">
        <v>38</v>
      </c>
      <c r="D7" s="135"/>
      <c r="E7" s="135" t="s">
        <v>37</v>
      </c>
      <c r="F7" s="135"/>
    </row>
    <row r="8" spans="1:6" ht="14.25">
      <c r="A8" s="135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8" t="s">
        <v>17</v>
      </c>
      <c r="B9" s="128"/>
      <c r="C9" s="128"/>
      <c r="D9" s="128"/>
      <c r="E9" s="128"/>
      <c r="F9" s="128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'[2]Munka1'!F135</f>
        <v>19113</v>
      </c>
      <c r="C10" s="20">
        <f aca="true" t="shared" si="0" ref="C10:C25">B10-P10</f>
        <v>-851</v>
      </c>
      <c r="D10" s="21">
        <f aca="true" t="shared" si="1" ref="D10:D25">B10/P10*100-100</f>
        <v>-4.262672811059915</v>
      </c>
      <c r="E10" s="20">
        <f aca="true" t="shared" si="2" ref="E10:E25">B10-Q10</f>
        <v>844</v>
      </c>
      <c r="F10" s="21">
        <f aca="true" t="shared" si="3" ref="F10:F25">B10/Q10*100-100</f>
        <v>4.619847829656791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'[2]Munka1'!E135</f>
        <v>19964</v>
      </c>
      <c r="Q10" s="10">
        <f>'[2]Munka1'!F102</f>
        <v>18269</v>
      </c>
    </row>
    <row r="11" spans="1:17" ht="15.75">
      <c r="A11" s="22" t="s">
        <v>3</v>
      </c>
      <c r="B11" s="23">
        <f>'[2]Munka1'!F136</f>
        <v>2952</v>
      </c>
      <c r="C11" s="23">
        <f t="shared" si="0"/>
        <v>-228</v>
      </c>
      <c r="D11" s="24">
        <f t="shared" si="1"/>
        <v>-7.169811320754718</v>
      </c>
      <c r="E11" s="23">
        <f t="shared" si="2"/>
        <v>-479</v>
      </c>
      <c r="F11" s="24">
        <f t="shared" si="3"/>
        <v>-13.960944331098801</v>
      </c>
      <c r="P11" s="5">
        <f>'[2]Munka1'!E136</f>
        <v>3180</v>
      </c>
      <c r="Q11" s="5">
        <f>'[2]Munka1'!F103</f>
        <v>3431</v>
      </c>
    </row>
    <row r="12" spans="1:17" s="11" customFormat="1" ht="15.75">
      <c r="A12" s="19" t="s">
        <v>4</v>
      </c>
      <c r="B12" s="20">
        <f>'[2]Munka1'!F137</f>
        <v>7514</v>
      </c>
      <c r="C12" s="20">
        <f t="shared" si="0"/>
        <v>-427</v>
      </c>
      <c r="D12" s="21">
        <f t="shared" si="1"/>
        <v>-5.37715652940436</v>
      </c>
      <c r="E12" s="20">
        <f t="shared" si="2"/>
        <v>-209</v>
      </c>
      <c r="F12" s="21">
        <f t="shared" si="3"/>
        <v>-2.7062022530104883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'[2]Munka1'!E137</f>
        <v>7941</v>
      </c>
      <c r="Q12" s="12">
        <f>'[2]Munka1'!F104</f>
        <v>7723</v>
      </c>
    </row>
    <row r="13" spans="1:17" ht="15.75">
      <c r="A13" s="22" t="s">
        <v>5</v>
      </c>
      <c r="B13" s="23">
        <f>'[2]Munka1'!F138</f>
        <v>2128</v>
      </c>
      <c r="C13" s="23">
        <f t="shared" si="0"/>
        <v>-149</v>
      </c>
      <c r="D13" s="24">
        <f t="shared" si="1"/>
        <v>-6.543697848045667</v>
      </c>
      <c r="E13" s="23">
        <f t="shared" si="2"/>
        <v>-94</v>
      </c>
      <c r="F13" s="24">
        <f t="shared" si="3"/>
        <v>-4.230423042304238</v>
      </c>
      <c r="P13" s="5">
        <f>'[2]Munka1'!E138</f>
        <v>2277</v>
      </c>
      <c r="Q13" s="5">
        <f>'[2]Munka1'!F105</f>
        <v>2222</v>
      </c>
    </row>
    <row r="14" spans="1:17" s="11" customFormat="1" ht="15.75">
      <c r="A14" s="19" t="s">
        <v>6</v>
      </c>
      <c r="B14" s="20">
        <f>'[2]Munka1'!F139</f>
        <v>2828</v>
      </c>
      <c r="C14" s="20">
        <f t="shared" si="0"/>
        <v>-359</v>
      </c>
      <c r="D14" s="21">
        <f t="shared" si="1"/>
        <v>-11.264512080326327</v>
      </c>
      <c r="E14" s="20">
        <f t="shared" si="2"/>
        <v>-127</v>
      </c>
      <c r="F14" s="21">
        <f t="shared" si="3"/>
        <v>-4.297800338409473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'[2]Munka1'!E139</f>
        <v>3187</v>
      </c>
      <c r="Q14" s="12">
        <f>'[2]Munka1'!F106</f>
        <v>2955</v>
      </c>
    </row>
    <row r="15" spans="1:17" ht="15.75">
      <c r="A15" s="22" t="s">
        <v>7</v>
      </c>
      <c r="B15" s="23">
        <f>'[2]Munka1'!F140</f>
        <v>7179</v>
      </c>
      <c r="C15" s="23">
        <f t="shared" si="0"/>
        <v>-188</v>
      </c>
      <c r="D15" s="24">
        <f t="shared" si="1"/>
        <v>-2.551920727568884</v>
      </c>
      <c r="E15" s="23">
        <f t="shared" si="2"/>
        <v>-302</v>
      </c>
      <c r="F15" s="24">
        <f t="shared" si="3"/>
        <v>-4.03689346344072</v>
      </c>
      <c r="P15" s="5">
        <f>'[2]Munka1'!E140</f>
        <v>7367</v>
      </c>
      <c r="Q15" s="5">
        <f>'[2]Munka1'!F107</f>
        <v>7481</v>
      </c>
    </row>
    <row r="16" spans="1:17" s="11" customFormat="1" ht="15.75">
      <c r="A16" s="19" t="s">
        <v>8</v>
      </c>
      <c r="B16" s="20">
        <f>'[2]Munka1'!F141</f>
        <v>2960</v>
      </c>
      <c r="C16" s="20">
        <f t="shared" si="0"/>
        <v>-302</v>
      </c>
      <c r="D16" s="21">
        <f t="shared" si="1"/>
        <v>-9.258123850398519</v>
      </c>
      <c r="E16" s="20">
        <f t="shared" si="2"/>
        <v>-363</v>
      </c>
      <c r="F16" s="21">
        <f t="shared" si="3"/>
        <v>-10.923863978332832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'[2]Munka1'!E141</f>
        <v>3262</v>
      </c>
      <c r="Q16" s="12">
        <f>'[2]Munka1'!F108</f>
        <v>3323</v>
      </c>
    </row>
    <row r="17" spans="1:17" ht="15.75">
      <c r="A17" s="22" t="s">
        <v>9</v>
      </c>
      <c r="B17" s="23">
        <f>'[2]Munka1'!F142</f>
        <v>3702</v>
      </c>
      <c r="C17" s="23">
        <f t="shared" si="0"/>
        <v>-277</v>
      </c>
      <c r="D17" s="24">
        <f t="shared" si="1"/>
        <v>-6.9615481276702695</v>
      </c>
      <c r="E17" s="23">
        <f t="shared" si="2"/>
        <v>-945</v>
      </c>
      <c r="F17" s="24">
        <f t="shared" si="3"/>
        <v>-20.335700451904458</v>
      </c>
      <c r="P17" s="5">
        <f>'[2]Munka1'!E142</f>
        <v>3979</v>
      </c>
      <c r="Q17" s="5">
        <f>'[2]Munka1'!F109</f>
        <v>4647</v>
      </c>
    </row>
    <row r="18" spans="1:17" s="11" customFormat="1" ht="15.75">
      <c r="A18" s="19" t="s">
        <v>10</v>
      </c>
      <c r="B18" s="20">
        <f>'[2]Munka1'!F143</f>
        <v>4741</v>
      </c>
      <c r="C18" s="20">
        <f t="shared" si="0"/>
        <v>-301</v>
      </c>
      <c r="D18" s="21">
        <f t="shared" si="1"/>
        <v>-5.969853232844116</v>
      </c>
      <c r="E18" s="20">
        <f t="shared" si="2"/>
        <v>-220</v>
      </c>
      <c r="F18" s="21">
        <f t="shared" si="3"/>
        <v>-4.434589800443462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'[2]Munka1'!E143</f>
        <v>5042</v>
      </c>
      <c r="Q18" s="12">
        <f>'[2]Munka1'!F110</f>
        <v>4961</v>
      </c>
    </row>
    <row r="19" spans="1:17" ht="15.75">
      <c r="A19" s="22" t="s">
        <v>11</v>
      </c>
      <c r="B19" s="23">
        <f>'[2]Munka1'!F144</f>
        <v>4031</v>
      </c>
      <c r="C19" s="23">
        <f t="shared" si="0"/>
        <v>-261</v>
      </c>
      <c r="D19" s="24">
        <f t="shared" si="1"/>
        <v>-6.081081081081081</v>
      </c>
      <c r="E19" s="23">
        <f t="shared" si="2"/>
        <v>-292</v>
      </c>
      <c r="F19" s="24">
        <f t="shared" si="3"/>
        <v>-6.754568586629645</v>
      </c>
      <c r="P19" s="5">
        <f>'[2]Munka1'!E144</f>
        <v>4292</v>
      </c>
      <c r="Q19" s="5">
        <f>'[2]Munka1'!F111</f>
        <v>4323</v>
      </c>
    </row>
    <row r="20" spans="1:17" s="11" customFormat="1" ht="15.75">
      <c r="A20" s="19" t="s">
        <v>12</v>
      </c>
      <c r="B20" s="20">
        <f>'[2]Munka1'!F145</f>
        <v>2505</v>
      </c>
      <c r="C20" s="20">
        <f t="shared" si="0"/>
        <v>-155</v>
      </c>
      <c r="D20" s="21">
        <f t="shared" si="1"/>
        <v>-5.8270676691729335</v>
      </c>
      <c r="E20" s="20">
        <f t="shared" si="2"/>
        <v>-214</v>
      </c>
      <c r="F20" s="21">
        <f t="shared" si="3"/>
        <v>-7.870540639941154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'[2]Munka1'!E145</f>
        <v>2660</v>
      </c>
      <c r="Q20" s="12">
        <f>'[2]Munka1'!F112</f>
        <v>2719</v>
      </c>
    </row>
    <row r="21" spans="1:17" ht="15.75">
      <c r="A21" s="22" t="s">
        <v>13</v>
      </c>
      <c r="B21" s="23">
        <f>'[2]Munka1'!F146</f>
        <v>1210</v>
      </c>
      <c r="C21" s="23">
        <f t="shared" si="0"/>
        <v>-109</v>
      </c>
      <c r="D21" s="24">
        <f t="shared" si="1"/>
        <v>-8.26383623957544</v>
      </c>
      <c r="E21" s="23">
        <f t="shared" si="2"/>
        <v>-11</v>
      </c>
      <c r="F21" s="24">
        <f t="shared" si="3"/>
        <v>-0.9009009009009077</v>
      </c>
      <c r="P21" s="5">
        <f>'[2]Munka1'!E146</f>
        <v>1319</v>
      </c>
      <c r="Q21" s="5">
        <f>'[2]Munka1'!F113</f>
        <v>1221</v>
      </c>
    </row>
    <row r="22" spans="1:17" s="11" customFormat="1" ht="15.75">
      <c r="A22" s="19" t="s">
        <v>14</v>
      </c>
      <c r="B22" s="20">
        <f>'[2]Munka1'!F147</f>
        <v>1183</v>
      </c>
      <c r="C22" s="20">
        <f t="shared" si="0"/>
        <v>-101</v>
      </c>
      <c r="D22" s="21">
        <f t="shared" si="1"/>
        <v>-7.866043613707163</v>
      </c>
      <c r="E22" s="20">
        <f t="shared" si="2"/>
        <v>-194</v>
      </c>
      <c r="F22" s="21">
        <f t="shared" si="3"/>
        <v>-14.088598402323896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'[2]Munka1'!E147</f>
        <v>1284</v>
      </c>
      <c r="Q22" s="12">
        <f>'[2]Munka1'!F114</f>
        <v>1377</v>
      </c>
    </row>
    <row r="23" spans="1:17" ht="15.75">
      <c r="A23" s="22" t="s">
        <v>15</v>
      </c>
      <c r="B23" s="23">
        <f>'[2]Munka1'!F148</f>
        <v>1120</v>
      </c>
      <c r="C23" s="23">
        <f t="shared" si="0"/>
        <v>-48</v>
      </c>
      <c r="D23" s="24">
        <f t="shared" si="1"/>
        <v>-4.1095890410959015</v>
      </c>
      <c r="E23" s="23">
        <f t="shared" si="2"/>
        <v>-370</v>
      </c>
      <c r="F23" s="24">
        <f t="shared" si="3"/>
        <v>-24.832214765100673</v>
      </c>
      <c r="P23" s="5">
        <f>'[2]Munka1'!E148</f>
        <v>1168</v>
      </c>
      <c r="Q23" s="5">
        <f>'[2]Munka1'!F115</f>
        <v>1490</v>
      </c>
    </row>
    <row r="24" spans="1:17" s="11" customFormat="1" ht="15.75">
      <c r="A24" s="19" t="s">
        <v>16</v>
      </c>
      <c r="B24" s="20">
        <f>'[2]Munka1'!F149</f>
        <v>1623</v>
      </c>
      <c r="C24" s="20">
        <f t="shared" si="0"/>
        <v>-70</v>
      </c>
      <c r="D24" s="21">
        <f t="shared" si="1"/>
        <v>-4.134672179562898</v>
      </c>
      <c r="E24" s="20">
        <f t="shared" si="2"/>
        <v>-107</v>
      </c>
      <c r="F24" s="21">
        <f t="shared" si="3"/>
        <v>-6.184971098265905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'[2]Munka1'!E149</f>
        <v>1693</v>
      </c>
      <c r="Q24" s="12">
        <f>'[2]Munka1'!F116</f>
        <v>1730</v>
      </c>
    </row>
    <row r="25" spans="1:17" s="6" customFormat="1" ht="31.5">
      <c r="A25" s="25" t="s">
        <v>17</v>
      </c>
      <c r="B25" s="26">
        <f>SUM(B10:B24)</f>
        <v>64789</v>
      </c>
      <c r="C25" s="26">
        <f t="shared" si="0"/>
        <v>-3826</v>
      </c>
      <c r="D25" s="27">
        <f t="shared" si="1"/>
        <v>-5.5760402244407175</v>
      </c>
      <c r="E25" s="26">
        <f t="shared" si="2"/>
        <v>-3083</v>
      </c>
      <c r="F25" s="27">
        <f t="shared" si="3"/>
        <v>-4.542373880245165</v>
      </c>
      <c r="P25" s="15">
        <f>SUM(P10:P24)</f>
        <v>68615</v>
      </c>
      <c r="Q25" s="15">
        <f>SUM(Q10:Q24)</f>
        <v>67872</v>
      </c>
    </row>
    <row r="26" spans="1:15" s="11" customFormat="1" ht="29.25" customHeight="1">
      <c r="A26" s="129" t="s">
        <v>24</v>
      </c>
      <c r="B26" s="129"/>
      <c r="C26" s="129"/>
      <c r="D26" s="129"/>
      <c r="E26" s="129"/>
      <c r="F26" s="12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'[2]Munka1'!F151</f>
        <v>6348</v>
      </c>
      <c r="C27" s="23">
        <f>B27-P27</f>
        <v>-823</v>
      </c>
      <c r="D27" s="24">
        <f>B27/P27*100-100</f>
        <v>-11.476781480964988</v>
      </c>
      <c r="E27" s="23">
        <f>B27-Q27</f>
        <v>-991</v>
      </c>
      <c r="F27" s="24">
        <f>B27/Q27*100-100</f>
        <v>-13.50320207112685</v>
      </c>
      <c r="P27" s="7">
        <f>'[2]Munka1'!E151</f>
        <v>7171</v>
      </c>
      <c r="Q27" s="7">
        <f>'[2]Munka1'!F118</f>
        <v>7339</v>
      </c>
    </row>
    <row r="28" spans="1:17" s="11" customFormat="1" ht="15.75">
      <c r="A28" s="19" t="s">
        <v>19</v>
      </c>
      <c r="B28" s="20">
        <f>'[2]Munka1'!F152</f>
        <v>4186</v>
      </c>
      <c r="C28" s="20">
        <f aca="true" t="shared" si="4" ref="C28:C33">B28-P28</f>
        <v>-332</v>
      </c>
      <c r="D28" s="21">
        <f aca="true" t="shared" si="5" ref="D28:D33">B28/P28*100-100</f>
        <v>-7.348384240814525</v>
      </c>
      <c r="E28" s="20">
        <f aca="true" t="shared" si="6" ref="E28:E33">B28-Q28</f>
        <v>59</v>
      </c>
      <c r="F28" s="21">
        <f aca="true" t="shared" si="7" ref="F28:F33">B28/Q28*100-100</f>
        <v>1.429609886115827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'[2]Munka1'!E152</f>
        <v>4518</v>
      </c>
      <c r="Q28" s="13">
        <f>'[2]Munka1'!F119</f>
        <v>4127</v>
      </c>
    </row>
    <row r="29" spans="1:17" ht="15.75">
      <c r="A29" s="22" t="s">
        <v>20</v>
      </c>
      <c r="B29" s="23">
        <f>'[2]Munka1'!F153</f>
        <v>2707</v>
      </c>
      <c r="C29" s="23">
        <f t="shared" si="4"/>
        <v>-312</v>
      </c>
      <c r="D29" s="24">
        <f t="shared" si="5"/>
        <v>-10.334547863530972</v>
      </c>
      <c r="E29" s="23">
        <f t="shared" si="6"/>
        <v>-178</v>
      </c>
      <c r="F29" s="24">
        <f t="shared" si="7"/>
        <v>-6.169844020797228</v>
      </c>
      <c r="P29" s="7">
        <f>'[2]Munka1'!E153</f>
        <v>3019</v>
      </c>
      <c r="Q29" s="7">
        <f>'[2]Munka1'!F120</f>
        <v>2885</v>
      </c>
    </row>
    <row r="30" spans="1:17" s="11" customFormat="1" ht="15.75">
      <c r="A30" s="19" t="s">
        <v>21</v>
      </c>
      <c r="B30" s="20">
        <f>'[2]Munka1'!F154</f>
        <v>3430</v>
      </c>
      <c r="C30" s="20">
        <f t="shared" si="4"/>
        <v>-587</v>
      </c>
      <c r="D30" s="21">
        <f t="shared" si="5"/>
        <v>-14.612895195419469</v>
      </c>
      <c r="E30" s="20">
        <f t="shared" si="6"/>
        <v>-975</v>
      </c>
      <c r="F30" s="21">
        <f t="shared" si="7"/>
        <v>-22.133938706015883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'[2]Munka1'!E154</f>
        <v>4017</v>
      </c>
      <c r="Q30" s="13">
        <f>'[2]Munka1'!F121</f>
        <v>4405</v>
      </c>
    </row>
    <row r="31" spans="1:17" ht="15.75">
      <c r="A31" s="22" t="s">
        <v>22</v>
      </c>
      <c r="B31" s="23">
        <f>'[2]Munka1'!F155</f>
        <v>2375</v>
      </c>
      <c r="C31" s="23">
        <f t="shared" si="4"/>
        <v>-295</v>
      </c>
      <c r="D31" s="24">
        <f t="shared" si="5"/>
        <v>-11.04868913857679</v>
      </c>
      <c r="E31" s="23">
        <f t="shared" si="6"/>
        <v>-49</v>
      </c>
      <c r="F31" s="24">
        <f t="shared" si="7"/>
        <v>-2.021452145214525</v>
      </c>
      <c r="P31" s="7">
        <f>'[2]Munka1'!E155</f>
        <v>2670</v>
      </c>
      <c r="Q31" s="7">
        <f>'[2]Munka1'!F122</f>
        <v>2424</v>
      </c>
    </row>
    <row r="32" spans="1:17" s="11" customFormat="1" ht="15.75">
      <c r="A32" s="19" t="s">
        <v>23</v>
      </c>
      <c r="B32" s="20">
        <f>'[2]Munka1'!F156</f>
        <v>1155</v>
      </c>
      <c r="C32" s="20">
        <f t="shared" si="4"/>
        <v>-103</v>
      </c>
      <c r="D32" s="21">
        <f t="shared" si="5"/>
        <v>-8.187599364069953</v>
      </c>
      <c r="E32" s="20">
        <f t="shared" si="6"/>
        <v>56</v>
      </c>
      <c r="F32" s="21">
        <f t="shared" si="7"/>
        <v>5.095541401273891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'[2]Munka1'!E156</f>
        <v>1258</v>
      </c>
      <c r="Q32" s="13">
        <f>'[2]Munka1'!F123</f>
        <v>1099</v>
      </c>
    </row>
    <row r="33" spans="1:17" s="6" customFormat="1" ht="15.75">
      <c r="A33" s="25" t="s">
        <v>24</v>
      </c>
      <c r="B33" s="26">
        <f>SUM(B27:B32)</f>
        <v>20201</v>
      </c>
      <c r="C33" s="26">
        <f t="shared" si="4"/>
        <v>-2452</v>
      </c>
      <c r="D33" s="27">
        <f t="shared" si="5"/>
        <v>-10.824173398666844</v>
      </c>
      <c r="E33" s="26">
        <f t="shared" si="6"/>
        <v>-2078</v>
      </c>
      <c r="F33" s="27">
        <f t="shared" si="7"/>
        <v>-9.327169082992953</v>
      </c>
      <c r="P33" s="14">
        <f>SUM(P27:P32)</f>
        <v>22653</v>
      </c>
      <c r="Q33" s="14">
        <f>SUM(Q27:Q32)</f>
        <v>22279</v>
      </c>
    </row>
    <row r="34" spans="1:15" s="11" customFormat="1" ht="27.75" customHeight="1">
      <c r="A34" s="129" t="s">
        <v>31</v>
      </c>
      <c r="B34" s="129"/>
      <c r="C34" s="129"/>
      <c r="D34" s="129"/>
      <c r="E34" s="129"/>
      <c r="F34" s="12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'[2]Munka1'!F158</f>
        <v>6927</v>
      </c>
      <c r="C35" s="23">
        <f>B35-P35</f>
        <v>-715</v>
      </c>
      <c r="D35" s="24">
        <f>B35/P35*100-100</f>
        <v>-9.35618947919393</v>
      </c>
      <c r="E35" s="23">
        <f>B35-Q35</f>
        <v>66</v>
      </c>
      <c r="F35" s="24">
        <f>B35/Q35*100-100</f>
        <v>0.9619588981198035</v>
      </c>
      <c r="P35" s="7">
        <f>'[2]Munka1'!E158</f>
        <v>7642</v>
      </c>
      <c r="Q35" s="7">
        <f>'[2]Munka1'!F125</f>
        <v>6861</v>
      </c>
    </row>
    <row r="36" spans="1:17" s="11" customFormat="1" ht="15.75">
      <c r="A36" s="19" t="s">
        <v>26</v>
      </c>
      <c r="B36" s="20">
        <f>'[2]Munka1'!F159</f>
        <v>2877</v>
      </c>
      <c r="C36" s="20">
        <f aca="true" t="shared" si="8" ref="C36:C41">B36-P36</f>
        <v>-276</v>
      </c>
      <c r="D36" s="21">
        <f aca="true" t="shared" si="9" ref="D36:D41">B36/P36*100-100</f>
        <v>-8.753568030447184</v>
      </c>
      <c r="E36" s="20">
        <f aca="true" t="shared" si="10" ref="E36:E41">B36-Q36</f>
        <v>115</v>
      </c>
      <c r="F36" s="21">
        <f aca="true" t="shared" si="11" ref="F36:F41">B36/Q36*100-100</f>
        <v>4.163649529326577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'[2]Munka1'!E159</f>
        <v>3153</v>
      </c>
      <c r="Q36" s="13">
        <f>'[2]Munka1'!F126</f>
        <v>2762</v>
      </c>
    </row>
    <row r="37" spans="1:17" ht="15.75">
      <c r="A37" s="22" t="s">
        <v>27</v>
      </c>
      <c r="B37" s="23">
        <f>'[2]Munka1'!F160</f>
        <v>2515</v>
      </c>
      <c r="C37" s="23">
        <f t="shared" si="8"/>
        <v>-198</v>
      </c>
      <c r="D37" s="24">
        <f t="shared" si="9"/>
        <v>-7.298193881312201</v>
      </c>
      <c r="E37" s="23">
        <f t="shared" si="10"/>
        <v>-134</v>
      </c>
      <c r="F37" s="24">
        <f t="shared" si="11"/>
        <v>-5.058512646281628</v>
      </c>
      <c r="P37" s="7">
        <f>'[2]Munka1'!E160</f>
        <v>2713</v>
      </c>
      <c r="Q37" s="7">
        <f>'[2]Munka1'!F127</f>
        <v>2649</v>
      </c>
    </row>
    <row r="38" spans="1:17" s="11" customFormat="1" ht="15.75">
      <c r="A38" s="19" t="s">
        <v>28</v>
      </c>
      <c r="B38" s="20">
        <f>'[2]Munka1'!F161</f>
        <v>1687</v>
      </c>
      <c r="C38" s="20">
        <f t="shared" si="8"/>
        <v>-296</v>
      </c>
      <c r="D38" s="21">
        <f t="shared" si="9"/>
        <v>-14.926878466969242</v>
      </c>
      <c r="E38" s="20">
        <f t="shared" si="10"/>
        <v>-509</v>
      </c>
      <c r="F38" s="21">
        <f t="shared" si="11"/>
        <v>-23.1785063752277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'[2]Munka1'!E161</f>
        <v>1983</v>
      </c>
      <c r="Q38" s="13">
        <f>'[2]Munka1'!F128</f>
        <v>2196</v>
      </c>
    </row>
    <row r="39" spans="1:17" ht="15.75">
      <c r="A39" s="22" t="s">
        <v>29</v>
      </c>
      <c r="B39" s="23">
        <f>'[2]Munka1'!F162</f>
        <v>2243</v>
      </c>
      <c r="C39" s="23">
        <f t="shared" si="8"/>
        <v>-254</v>
      </c>
      <c r="D39" s="24">
        <f t="shared" si="9"/>
        <v>-10.172206647977575</v>
      </c>
      <c r="E39" s="23">
        <f t="shared" si="10"/>
        <v>-685</v>
      </c>
      <c r="F39" s="24">
        <f t="shared" si="11"/>
        <v>-23.394808743169406</v>
      </c>
      <c r="P39" s="7">
        <f>'[2]Munka1'!E162</f>
        <v>2497</v>
      </c>
      <c r="Q39" s="7">
        <f>'[2]Munka1'!F129</f>
        <v>2928</v>
      </c>
    </row>
    <row r="40" spans="1:17" s="11" customFormat="1" ht="15.75">
      <c r="A40" s="19" t="s">
        <v>30</v>
      </c>
      <c r="B40" s="20">
        <f>'[2]Munka1'!F163</f>
        <v>1535</v>
      </c>
      <c r="C40" s="20">
        <f t="shared" si="8"/>
        <v>-129</v>
      </c>
      <c r="D40" s="21">
        <f t="shared" si="9"/>
        <v>-7.75240384615384</v>
      </c>
      <c r="E40" s="20">
        <f t="shared" si="10"/>
        <v>-47</v>
      </c>
      <c r="F40" s="21">
        <f t="shared" si="11"/>
        <v>-2.9709228824273026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'[2]Munka1'!E163</f>
        <v>1664</v>
      </c>
      <c r="Q40" s="13">
        <f>'[2]Munka1'!F130</f>
        <v>1582</v>
      </c>
    </row>
    <row r="41" spans="1:17" s="6" customFormat="1" ht="15.75">
      <c r="A41" s="25" t="s">
        <v>31</v>
      </c>
      <c r="B41" s="26">
        <f>SUM(B35:B40)</f>
        <v>17784</v>
      </c>
      <c r="C41" s="26">
        <f t="shared" si="8"/>
        <v>-1868</v>
      </c>
      <c r="D41" s="27">
        <f t="shared" si="9"/>
        <v>-9.505393853042946</v>
      </c>
      <c r="E41" s="26">
        <f t="shared" si="10"/>
        <v>-1194</v>
      </c>
      <c r="F41" s="27">
        <f t="shared" si="11"/>
        <v>-6.291495415744535</v>
      </c>
      <c r="P41" s="14">
        <f>SUM(P35:P40)</f>
        <v>19652</v>
      </c>
      <c r="Q41" s="14">
        <f>SUM(Q35:Q40)</f>
        <v>18978</v>
      </c>
    </row>
    <row r="42" spans="1:17" s="16" customFormat="1" ht="28.5">
      <c r="A42" s="18" t="s">
        <v>32</v>
      </c>
      <c r="B42" s="28">
        <f>B41+B33+B25</f>
        <v>102774</v>
      </c>
      <c r="C42" s="28">
        <f>B42-P42</f>
        <v>-8146</v>
      </c>
      <c r="D42" s="29">
        <f>B42/P42*100-100</f>
        <v>-7.344031734583481</v>
      </c>
      <c r="E42" s="28">
        <f>B42-Q42</f>
        <v>-6355</v>
      </c>
      <c r="F42" s="29">
        <f>B42/Q42*100-100</f>
        <v>-5.823383335318752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110920</v>
      </c>
      <c r="Q42" s="17">
        <f>Q41+Q33+Q25</f>
        <v>109129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M18" sqref="M18"/>
      <selection pane="topRight" activeCell="M18" sqref="M1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6" t="s">
        <v>42</v>
      </c>
      <c r="B1" s="136"/>
      <c r="C1" s="136"/>
      <c r="D1" s="136"/>
      <c r="E1" s="136"/>
      <c r="F1" s="136"/>
    </row>
    <row r="2" spans="1:6" ht="15.75">
      <c r="A2" s="136" t="s">
        <v>73</v>
      </c>
      <c r="B2" s="136"/>
      <c r="C2" s="136"/>
      <c r="D2" s="136"/>
      <c r="E2" s="136"/>
      <c r="F2" s="136"/>
    </row>
    <row r="3" spans="1:6" ht="15.75">
      <c r="A3" s="137" t="s">
        <v>116</v>
      </c>
      <c r="B3" s="137"/>
      <c r="C3" s="137"/>
      <c r="D3" s="137"/>
      <c r="E3" s="137"/>
      <c r="F3" s="137"/>
    </row>
    <row r="4" spans="2:6" ht="15.75">
      <c r="B4" s="3"/>
      <c r="C4" s="4"/>
      <c r="D4" s="9"/>
      <c r="E4" s="9"/>
      <c r="F4" s="9"/>
    </row>
    <row r="5" spans="1:6" ht="14.25">
      <c r="A5" s="135" t="s">
        <v>34</v>
      </c>
      <c r="B5" s="130" t="s">
        <v>79</v>
      </c>
      <c r="C5" s="131"/>
      <c r="D5" s="131"/>
      <c r="E5" s="131"/>
      <c r="F5" s="132"/>
    </row>
    <row r="6" spans="1:6" ht="14.25">
      <c r="A6" s="135"/>
      <c r="B6" s="133" t="s">
        <v>1</v>
      </c>
      <c r="C6" s="138" t="s">
        <v>33</v>
      </c>
      <c r="D6" s="139"/>
      <c r="E6" s="139"/>
      <c r="F6" s="140"/>
    </row>
    <row r="7" spans="1:6" ht="42.75" customHeight="1">
      <c r="A7" s="135"/>
      <c r="B7" s="134"/>
      <c r="C7" s="135" t="s">
        <v>38</v>
      </c>
      <c r="D7" s="135"/>
      <c r="E7" s="135" t="s">
        <v>37</v>
      </c>
      <c r="F7" s="135"/>
    </row>
    <row r="8" spans="1:6" ht="14.25">
      <c r="A8" s="135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8" t="s">
        <v>17</v>
      </c>
      <c r="B9" s="128"/>
      <c r="C9" s="128"/>
      <c r="D9" s="128"/>
      <c r="E9" s="128"/>
      <c r="F9" s="128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'[3]kirendeltségek'!F135</f>
        <v>1700</v>
      </c>
      <c r="C10" s="20">
        <f aca="true" t="shared" si="0" ref="C10:C25">B10-P10</f>
        <v>-112</v>
      </c>
      <c r="D10" s="21">
        <f aca="true" t="shared" si="1" ref="D10:D25">B10/P10*100-100</f>
        <v>-6.181015452538631</v>
      </c>
      <c r="E10" s="20">
        <f aca="true" t="shared" si="2" ref="E10:E25">B10-Q10</f>
        <v>248</v>
      </c>
      <c r="F10" s="21">
        <f aca="true" t="shared" si="3" ref="F10:F25">B10/Q10*100-100</f>
        <v>17.07988980716253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'[3]kirendeltségek'!E135</f>
        <v>1812</v>
      </c>
      <c r="Q10" s="10">
        <f>'[3]kirendeltségek'!F102</f>
        <v>1452</v>
      </c>
    </row>
    <row r="11" spans="1:17" ht="15.75">
      <c r="A11" s="22" t="s">
        <v>3</v>
      </c>
      <c r="B11" s="23">
        <f>'[3]kirendeltségek'!F136</f>
        <v>351</v>
      </c>
      <c r="C11" s="23">
        <f t="shared" si="0"/>
        <v>-16</v>
      </c>
      <c r="D11" s="24">
        <f t="shared" si="1"/>
        <v>-4.359673024523161</v>
      </c>
      <c r="E11" s="23">
        <f t="shared" si="2"/>
        <v>-54</v>
      </c>
      <c r="F11" s="24">
        <f t="shared" si="3"/>
        <v>-13.333333333333329</v>
      </c>
      <c r="P11" s="5">
        <f>'[3]kirendeltségek'!E136</f>
        <v>367</v>
      </c>
      <c r="Q11" s="5">
        <f>'[3]kirendeltségek'!F103</f>
        <v>405</v>
      </c>
    </row>
    <row r="12" spans="1:17" s="11" customFormat="1" ht="15.75">
      <c r="A12" s="19" t="s">
        <v>4</v>
      </c>
      <c r="B12" s="20">
        <f>'[3]kirendeltségek'!F137</f>
        <v>833</v>
      </c>
      <c r="C12" s="20">
        <f t="shared" si="0"/>
        <v>-40</v>
      </c>
      <c r="D12" s="21">
        <f t="shared" si="1"/>
        <v>-4.581901489117982</v>
      </c>
      <c r="E12" s="20">
        <f t="shared" si="2"/>
        <v>26</v>
      </c>
      <c r="F12" s="21">
        <f t="shared" si="3"/>
        <v>3.221809169764555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'[3]kirendeltségek'!E137</f>
        <v>873</v>
      </c>
      <c r="Q12" s="12">
        <f>'[3]kirendeltségek'!F104</f>
        <v>807</v>
      </c>
    </row>
    <row r="13" spans="1:17" ht="15.75">
      <c r="A13" s="22" t="s">
        <v>5</v>
      </c>
      <c r="B13" s="23">
        <f>'[3]kirendeltségek'!F138</f>
        <v>167</v>
      </c>
      <c r="C13" s="23">
        <f t="shared" si="0"/>
        <v>-13</v>
      </c>
      <c r="D13" s="24">
        <f t="shared" si="1"/>
        <v>-7.222222222222214</v>
      </c>
      <c r="E13" s="23">
        <f t="shared" si="2"/>
        <v>13</v>
      </c>
      <c r="F13" s="24">
        <f t="shared" si="3"/>
        <v>8.441558441558456</v>
      </c>
      <c r="P13" s="5">
        <f>'[3]kirendeltségek'!E138</f>
        <v>180</v>
      </c>
      <c r="Q13" s="5">
        <f>'[3]kirendeltségek'!F105</f>
        <v>154</v>
      </c>
    </row>
    <row r="14" spans="1:17" s="11" customFormat="1" ht="15.75">
      <c r="A14" s="19" t="s">
        <v>6</v>
      </c>
      <c r="B14" s="20">
        <f>'[3]kirendeltségek'!F139</f>
        <v>302</v>
      </c>
      <c r="C14" s="20">
        <f t="shared" si="0"/>
        <v>-50</v>
      </c>
      <c r="D14" s="21">
        <f t="shared" si="1"/>
        <v>-14.204545454545453</v>
      </c>
      <c r="E14" s="20">
        <f t="shared" si="2"/>
        <v>29</v>
      </c>
      <c r="F14" s="21">
        <f t="shared" si="3"/>
        <v>10.622710622710628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'[3]kirendeltségek'!E139</f>
        <v>352</v>
      </c>
      <c r="Q14" s="12">
        <f>'[3]kirendeltségek'!F106</f>
        <v>273</v>
      </c>
    </row>
    <row r="15" spans="1:17" ht="15.75">
      <c r="A15" s="22" t="s">
        <v>7</v>
      </c>
      <c r="B15" s="23">
        <f>'[3]kirendeltségek'!F140</f>
        <v>753</v>
      </c>
      <c r="C15" s="23">
        <f t="shared" si="0"/>
        <v>-18</v>
      </c>
      <c r="D15" s="24">
        <f t="shared" si="1"/>
        <v>-2.3346303501945584</v>
      </c>
      <c r="E15" s="23">
        <f t="shared" si="2"/>
        <v>109</v>
      </c>
      <c r="F15" s="24">
        <f t="shared" si="3"/>
        <v>16.92546583850931</v>
      </c>
      <c r="P15" s="5">
        <f>'[3]kirendeltségek'!E140</f>
        <v>771</v>
      </c>
      <c r="Q15" s="5">
        <f>'[3]kirendeltségek'!F107</f>
        <v>644</v>
      </c>
    </row>
    <row r="16" spans="1:17" s="11" customFormat="1" ht="15.75">
      <c r="A16" s="19" t="s">
        <v>8</v>
      </c>
      <c r="B16" s="20">
        <f>'[3]kirendeltségek'!F141</f>
        <v>295</v>
      </c>
      <c r="C16" s="20">
        <f t="shared" si="0"/>
        <v>-46</v>
      </c>
      <c r="D16" s="21">
        <f t="shared" si="1"/>
        <v>-13.489736070381227</v>
      </c>
      <c r="E16" s="20">
        <f t="shared" si="2"/>
        <v>17</v>
      </c>
      <c r="F16" s="21">
        <f t="shared" si="3"/>
        <v>6.115107913669078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'[3]kirendeltségek'!E141</f>
        <v>341</v>
      </c>
      <c r="Q16" s="12">
        <f>'[3]kirendeltségek'!F108</f>
        <v>278</v>
      </c>
    </row>
    <row r="17" spans="1:17" ht="15.75">
      <c r="A17" s="22" t="s">
        <v>9</v>
      </c>
      <c r="B17" s="23">
        <f>'[3]kirendeltségek'!F142</f>
        <v>425</v>
      </c>
      <c r="C17" s="23">
        <f t="shared" si="0"/>
        <v>-30</v>
      </c>
      <c r="D17" s="24">
        <f t="shared" si="1"/>
        <v>-6.593406593406598</v>
      </c>
      <c r="E17" s="23">
        <f t="shared" si="2"/>
        <v>-34</v>
      </c>
      <c r="F17" s="24">
        <f t="shared" si="3"/>
        <v>-7.407407407407405</v>
      </c>
      <c r="P17" s="5">
        <f>'[3]kirendeltségek'!E142</f>
        <v>455</v>
      </c>
      <c r="Q17" s="5">
        <f>'[3]kirendeltségek'!F109</f>
        <v>459</v>
      </c>
    </row>
    <row r="18" spans="1:17" s="11" customFormat="1" ht="15.75">
      <c r="A18" s="19" t="s">
        <v>10</v>
      </c>
      <c r="B18" s="20">
        <f>'[3]kirendeltségek'!F143</f>
        <v>559</v>
      </c>
      <c r="C18" s="20">
        <f t="shared" si="0"/>
        <v>-36</v>
      </c>
      <c r="D18" s="21">
        <f t="shared" si="1"/>
        <v>-6.050420168067234</v>
      </c>
      <c r="E18" s="20">
        <f t="shared" si="2"/>
        <v>-38</v>
      </c>
      <c r="F18" s="21">
        <f t="shared" si="3"/>
        <v>-6.36515912897822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'[3]kirendeltségek'!E143</f>
        <v>595</v>
      </c>
      <c r="Q18" s="12">
        <f>'[3]kirendeltségek'!F110</f>
        <v>597</v>
      </c>
    </row>
    <row r="19" spans="1:17" ht="15.75">
      <c r="A19" s="22" t="s">
        <v>11</v>
      </c>
      <c r="B19" s="23">
        <f>'[3]kirendeltségek'!F144</f>
        <v>400</v>
      </c>
      <c r="C19" s="23">
        <f t="shared" si="0"/>
        <v>-32</v>
      </c>
      <c r="D19" s="24">
        <f t="shared" si="1"/>
        <v>-7.407407407407405</v>
      </c>
      <c r="E19" s="23">
        <f t="shared" si="2"/>
        <v>-65</v>
      </c>
      <c r="F19" s="24">
        <f t="shared" si="3"/>
        <v>-13.97849462365592</v>
      </c>
      <c r="P19" s="5">
        <f>'[3]kirendeltségek'!E144</f>
        <v>432</v>
      </c>
      <c r="Q19" s="5">
        <f>'[3]kirendeltségek'!F111</f>
        <v>465</v>
      </c>
    </row>
    <row r="20" spans="1:17" s="11" customFormat="1" ht="15.75">
      <c r="A20" s="19" t="s">
        <v>12</v>
      </c>
      <c r="B20" s="20">
        <f>'[3]kirendeltségek'!F145</f>
        <v>281</v>
      </c>
      <c r="C20" s="20">
        <f t="shared" si="0"/>
        <v>3</v>
      </c>
      <c r="D20" s="21">
        <f t="shared" si="1"/>
        <v>1.0791366906474735</v>
      </c>
      <c r="E20" s="20">
        <f t="shared" si="2"/>
        <v>-3</v>
      </c>
      <c r="F20" s="21">
        <f t="shared" si="3"/>
        <v>-1.0563380281690087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'[3]kirendeltségek'!E145</f>
        <v>278</v>
      </c>
      <c r="Q20" s="12">
        <f>'[3]kirendeltségek'!F112</f>
        <v>284</v>
      </c>
    </row>
    <row r="21" spans="1:17" ht="15.75">
      <c r="A21" s="22" t="s">
        <v>13</v>
      </c>
      <c r="B21" s="23">
        <f>'[3]kirendeltségek'!F146</f>
        <v>116</v>
      </c>
      <c r="C21" s="23">
        <f t="shared" si="0"/>
        <v>-19</v>
      </c>
      <c r="D21" s="24">
        <f t="shared" si="1"/>
        <v>-14.074074074074076</v>
      </c>
      <c r="E21" s="23">
        <f t="shared" si="2"/>
        <v>-11</v>
      </c>
      <c r="F21" s="24">
        <f t="shared" si="3"/>
        <v>-8.661417322834637</v>
      </c>
      <c r="P21" s="5">
        <f>'[3]kirendeltségek'!E146</f>
        <v>135</v>
      </c>
      <c r="Q21" s="5">
        <f>'[3]kirendeltségek'!F113</f>
        <v>127</v>
      </c>
    </row>
    <row r="22" spans="1:17" s="11" customFormat="1" ht="15.75">
      <c r="A22" s="19" t="s">
        <v>14</v>
      </c>
      <c r="B22" s="20">
        <f>'[3]kirendeltségek'!F147</f>
        <v>111</v>
      </c>
      <c r="C22" s="20">
        <f t="shared" si="0"/>
        <v>-15</v>
      </c>
      <c r="D22" s="21">
        <f t="shared" si="1"/>
        <v>-11.904761904761912</v>
      </c>
      <c r="E22" s="20">
        <f t="shared" si="2"/>
        <v>-45</v>
      </c>
      <c r="F22" s="21">
        <f t="shared" si="3"/>
        <v>-28.84615384615384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'[3]kirendeltségek'!E147</f>
        <v>126</v>
      </c>
      <c r="Q22" s="12">
        <f>'[3]kirendeltségek'!F114</f>
        <v>156</v>
      </c>
    </row>
    <row r="23" spans="1:17" ht="15.75">
      <c r="A23" s="22" t="s">
        <v>15</v>
      </c>
      <c r="B23" s="23">
        <f>'[3]kirendeltségek'!F148</f>
        <v>106</v>
      </c>
      <c r="C23" s="23">
        <f t="shared" si="0"/>
        <v>-17</v>
      </c>
      <c r="D23" s="24">
        <f t="shared" si="1"/>
        <v>-13.821138211382106</v>
      </c>
      <c r="E23" s="23">
        <f t="shared" si="2"/>
        <v>-44</v>
      </c>
      <c r="F23" s="24">
        <f t="shared" si="3"/>
        <v>-29.33333333333333</v>
      </c>
      <c r="P23" s="5">
        <f>'[3]kirendeltségek'!E148</f>
        <v>123</v>
      </c>
      <c r="Q23" s="5">
        <f>'[3]kirendeltségek'!F115</f>
        <v>150</v>
      </c>
    </row>
    <row r="24" spans="1:17" s="11" customFormat="1" ht="15.75">
      <c r="A24" s="19" t="s">
        <v>16</v>
      </c>
      <c r="B24" s="20">
        <f>'[3]kirendeltségek'!F149</f>
        <v>157</v>
      </c>
      <c r="C24" s="20">
        <f t="shared" si="0"/>
        <v>-19</v>
      </c>
      <c r="D24" s="21">
        <f t="shared" si="1"/>
        <v>-10.795454545454547</v>
      </c>
      <c r="E24" s="20">
        <f t="shared" si="2"/>
        <v>-30</v>
      </c>
      <c r="F24" s="21">
        <f t="shared" si="3"/>
        <v>-16.042780748663105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'[3]kirendeltségek'!E149</f>
        <v>176</v>
      </c>
      <c r="Q24" s="12">
        <f>'[3]kirendeltségek'!F116</f>
        <v>187</v>
      </c>
    </row>
    <row r="25" spans="1:17" s="6" customFormat="1" ht="31.5">
      <c r="A25" s="25" t="s">
        <v>17</v>
      </c>
      <c r="B25" s="26">
        <f>SUM(B10:B24)</f>
        <v>6556</v>
      </c>
      <c r="C25" s="26">
        <f t="shared" si="0"/>
        <v>-460</v>
      </c>
      <c r="D25" s="27">
        <f t="shared" si="1"/>
        <v>-6.556442417331809</v>
      </c>
      <c r="E25" s="26">
        <f t="shared" si="2"/>
        <v>118</v>
      </c>
      <c r="F25" s="27">
        <f t="shared" si="3"/>
        <v>1.832867350108728</v>
      </c>
      <c r="P25" s="15">
        <f>SUM(P10:P24)</f>
        <v>7016</v>
      </c>
      <c r="Q25" s="15">
        <f>SUM(Q10:Q24)</f>
        <v>6438</v>
      </c>
    </row>
    <row r="26" spans="1:15" s="11" customFormat="1" ht="29.25" customHeight="1">
      <c r="A26" s="129" t="s">
        <v>24</v>
      </c>
      <c r="B26" s="129"/>
      <c r="C26" s="129"/>
      <c r="D26" s="129"/>
      <c r="E26" s="129"/>
      <c r="F26" s="12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'[3]kirendeltségek'!F151</f>
        <v>557</v>
      </c>
      <c r="C27" s="23">
        <f aca="true" t="shared" si="4" ref="C27:C33">B27-P27</f>
        <v>-69</v>
      </c>
      <c r="D27" s="24">
        <f aca="true" t="shared" si="5" ref="D27:D33">B27/P27*100-100</f>
        <v>-11.022364217252402</v>
      </c>
      <c r="E27" s="23">
        <f aca="true" t="shared" si="6" ref="E27:E33">B27-Q27</f>
        <v>6</v>
      </c>
      <c r="F27" s="24">
        <f aca="true" t="shared" si="7" ref="F27:F33">B27/Q27*100-100</f>
        <v>1.088929219600729</v>
      </c>
      <c r="P27" s="7">
        <f>'[3]kirendeltségek'!E151</f>
        <v>626</v>
      </c>
      <c r="Q27" s="7">
        <f>'[3]kirendeltségek'!F118</f>
        <v>551</v>
      </c>
    </row>
    <row r="28" spans="1:17" s="11" customFormat="1" ht="15.75">
      <c r="A28" s="19" t="s">
        <v>19</v>
      </c>
      <c r="B28" s="20">
        <f>'[3]kirendeltségek'!F152</f>
        <v>407</v>
      </c>
      <c r="C28" s="20">
        <f t="shared" si="4"/>
        <v>-1</v>
      </c>
      <c r="D28" s="21">
        <f t="shared" si="5"/>
        <v>-0.24509803921569073</v>
      </c>
      <c r="E28" s="20">
        <f t="shared" si="6"/>
        <v>49</v>
      </c>
      <c r="F28" s="21">
        <f t="shared" si="7"/>
        <v>13.687150837988838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'[3]kirendeltségek'!E152</f>
        <v>408</v>
      </c>
      <c r="Q28" s="13">
        <f>'[3]kirendeltségek'!F119</f>
        <v>358</v>
      </c>
    </row>
    <row r="29" spans="1:17" ht="15.75">
      <c r="A29" s="22" t="s">
        <v>20</v>
      </c>
      <c r="B29" s="23">
        <f>'[3]kirendeltségek'!F153</f>
        <v>162</v>
      </c>
      <c r="C29" s="23">
        <f t="shared" si="4"/>
        <v>-30</v>
      </c>
      <c r="D29" s="24">
        <f t="shared" si="5"/>
        <v>-15.625</v>
      </c>
      <c r="E29" s="23">
        <f t="shared" si="6"/>
        <v>26</v>
      </c>
      <c r="F29" s="24">
        <f t="shared" si="7"/>
        <v>19.117647058823522</v>
      </c>
      <c r="P29" s="7">
        <f>'[3]kirendeltségek'!E153</f>
        <v>192</v>
      </c>
      <c r="Q29" s="7">
        <f>'[3]kirendeltségek'!F120</f>
        <v>136</v>
      </c>
    </row>
    <row r="30" spans="1:17" s="11" customFormat="1" ht="15.75">
      <c r="A30" s="19" t="s">
        <v>21</v>
      </c>
      <c r="B30" s="20">
        <f>'[3]kirendeltségek'!F154</f>
        <v>353</v>
      </c>
      <c r="C30" s="20">
        <f t="shared" si="4"/>
        <v>-79</v>
      </c>
      <c r="D30" s="21">
        <f t="shared" si="5"/>
        <v>-18.287037037037038</v>
      </c>
      <c r="E30" s="20">
        <f t="shared" si="6"/>
        <v>-31</v>
      </c>
      <c r="F30" s="21">
        <f t="shared" si="7"/>
        <v>-8.072916666666657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'[3]kirendeltségek'!E154</f>
        <v>432</v>
      </c>
      <c r="Q30" s="13">
        <f>'[3]kirendeltségek'!F121</f>
        <v>384</v>
      </c>
    </row>
    <row r="31" spans="1:17" ht="15.75">
      <c r="A31" s="22" t="s">
        <v>22</v>
      </c>
      <c r="B31" s="23">
        <f>'[3]kirendeltségek'!F155</f>
        <v>265</v>
      </c>
      <c r="C31" s="23">
        <f t="shared" si="4"/>
        <v>-29</v>
      </c>
      <c r="D31" s="24">
        <f t="shared" si="5"/>
        <v>-9.863945578231295</v>
      </c>
      <c r="E31" s="23">
        <f t="shared" si="6"/>
        <v>22</v>
      </c>
      <c r="F31" s="24">
        <f t="shared" si="7"/>
        <v>9.05349794238684</v>
      </c>
      <c r="P31" s="7">
        <f>'[3]kirendeltségek'!E155</f>
        <v>294</v>
      </c>
      <c r="Q31" s="7">
        <f>'[3]kirendeltségek'!F122</f>
        <v>243</v>
      </c>
    </row>
    <row r="32" spans="1:17" s="11" customFormat="1" ht="15.75">
      <c r="A32" s="19" t="s">
        <v>23</v>
      </c>
      <c r="B32" s="20">
        <f>'[3]kirendeltségek'!F156</f>
        <v>105</v>
      </c>
      <c r="C32" s="20">
        <f t="shared" si="4"/>
        <v>-6</v>
      </c>
      <c r="D32" s="21">
        <f t="shared" si="5"/>
        <v>-5.4054054054054035</v>
      </c>
      <c r="E32" s="20">
        <f t="shared" si="6"/>
        <v>18</v>
      </c>
      <c r="F32" s="21">
        <f t="shared" si="7"/>
        <v>20.689655172413794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'[3]kirendeltségek'!E156</f>
        <v>111</v>
      </c>
      <c r="Q32" s="13">
        <f>'[3]kirendeltségek'!F123</f>
        <v>87</v>
      </c>
    </row>
    <row r="33" spans="1:17" s="6" customFormat="1" ht="15.75">
      <c r="A33" s="25" t="s">
        <v>24</v>
      </c>
      <c r="B33" s="26">
        <f>SUM(B27:B32)</f>
        <v>1849</v>
      </c>
      <c r="C33" s="26">
        <f t="shared" si="4"/>
        <v>-214</v>
      </c>
      <c r="D33" s="27">
        <f t="shared" si="5"/>
        <v>-10.373242850218134</v>
      </c>
      <c r="E33" s="26">
        <f t="shared" si="6"/>
        <v>90</v>
      </c>
      <c r="F33" s="27">
        <f t="shared" si="7"/>
        <v>5.1165434906196765</v>
      </c>
      <c r="P33" s="14">
        <f>SUM(P27:P32)</f>
        <v>2063</v>
      </c>
      <c r="Q33" s="14">
        <f>SUM(Q27:Q32)</f>
        <v>1759</v>
      </c>
    </row>
    <row r="34" spans="1:15" s="11" customFormat="1" ht="27.75" customHeight="1">
      <c r="A34" s="129" t="s">
        <v>31</v>
      </c>
      <c r="B34" s="129"/>
      <c r="C34" s="129"/>
      <c r="D34" s="129"/>
      <c r="E34" s="129"/>
      <c r="F34" s="12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'[3]kirendeltségek'!F158</f>
        <v>626</v>
      </c>
      <c r="C35" s="23">
        <f aca="true" t="shared" si="8" ref="C35:C42">B35-P35</f>
        <v>-95</v>
      </c>
      <c r="D35" s="24">
        <f aca="true" t="shared" si="9" ref="D35:D42">B35/P35*100-100</f>
        <v>-13.176144244105416</v>
      </c>
      <c r="E35" s="23">
        <f aca="true" t="shared" si="10" ref="E35:E42">B35-Q35</f>
        <v>-73</v>
      </c>
      <c r="F35" s="24">
        <f aca="true" t="shared" si="11" ref="F35:F42">B35/Q35*100-100</f>
        <v>-10.443490701001437</v>
      </c>
      <c r="P35" s="7">
        <f>'[3]kirendeltségek'!E158</f>
        <v>721</v>
      </c>
      <c r="Q35" s="7">
        <f>'[3]kirendeltségek'!F125</f>
        <v>699</v>
      </c>
    </row>
    <row r="36" spans="1:17" s="11" customFormat="1" ht="15.75">
      <c r="A36" s="19" t="s">
        <v>26</v>
      </c>
      <c r="B36" s="20">
        <f>'[3]kirendeltségek'!F159</f>
        <v>268</v>
      </c>
      <c r="C36" s="20">
        <f t="shared" si="8"/>
        <v>-28</v>
      </c>
      <c r="D36" s="21">
        <f t="shared" si="9"/>
        <v>-9.459459459459467</v>
      </c>
      <c r="E36" s="20">
        <f t="shared" si="10"/>
        <v>-10</v>
      </c>
      <c r="F36" s="21">
        <f t="shared" si="11"/>
        <v>-3.597122302158269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'[3]kirendeltségek'!E159</f>
        <v>296</v>
      </c>
      <c r="Q36" s="13">
        <f>'[3]kirendeltségek'!F126</f>
        <v>278</v>
      </c>
    </row>
    <row r="37" spans="1:17" ht="15.75">
      <c r="A37" s="22" t="s">
        <v>27</v>
      </c>
      <c r="B37" s="23">
        <f>'[3]kirendeltségek'!F160</f>
        <v>216</v>
      </c>
      <c r="C37" s="23">
        <f t="shared" si="8"/>
        <v>-8</v>
      </c>
      <c r="D37" s="24">
        <f t="shared" si="9"/>
        <v>-3.5714285714285694</v>
      </c>
      <c r="E37" s="23">
        <f t="shared" si="10"/>
        <v>12</v>
      </c>
      <c r="F37" s="24">
        <f t="shared" si="11"/>
        <v>5.882352941176478</v>
      </c>
      <c r="P37" s="7">
        <f>'[3]kirendeltségek'!E160</f>
        <v>224</v>
      </c>
      <c r="Q37" s="7">
        <f>'[3]kirendeltségek'!F127</f>
        <v>204</v>
      </c>
    </row>
    <row r="38" spans="1:17" s="11" customFormat="1" ht="15.75">
      <c r="A38" s="19" t="s">
        <v>28</v>
      </c>
      <c r="B38" s="20">
        <f>'[3]kirendeltségek'!F161</f>
        <v>188</v>
      </c>
      <c r="C38" s="20">
        <f t="shared" si="8"/>
        <v>-31</v>
      </c>
      <c r="D38" s="21">
        <f t="shared" si="9"/>
        <v>-14.155251141552512</v>
      </c>
      <c r="E38" s="20">
        <f t="shared" si="10"/>
        <v>-69</v>
      </c>
      <c r="F38" s="21">
        <f t="shared" si="11"/>
        <v>-26.848249027237358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'[3]kirendeltségek'!E161</f>
        <v>219</v>
      </c>
      <c r="Q38" s="13">
        <f>'[3]kirendeltségek'!F128</f>
        <v>257</v>
      </c>
    </row>
    <row r="39" spans="1:17" ht="15.75">
      <c r="A39" s="22" t="s">
        <v>29</v>
      </c>
      <c r="B39" s="23">
        <f>'[3]kirendeltségek'!F162</f>
        <v>184</v>
      </c>
      <c r="C39" s="23">
        <f t="shared" si="8"/>
        <v>-22</v>
      </c>
      <c r="D39" s="24">
        <f t="shared" si="9"/>
        <v>-10.679611650485427</v>
      </c>
      <c r="E39" s="23">
        <f t="shared" si="10"/>
        <v>-62</v>
      </c>
      <c r="F39" s="24">
        <f t="shared" si="11"/>
        <v>-25.203252032520325</v>
      </c>
      <c r="P39" s="7">
        <f>'[3]kirendeltségek'!E162</f>
        <v>206</v>
      </c>
      <c r="Q39" s="7">
        <f>'[3]kirendeltségek'!F129</f>
        <v>246</v>
      </c>
    </row>
    <row r="40" spans="1:17" s="11" customFormat="1" ht="15.75">
      <c r="A40" s="19" t="s">
        <v>30</v>
      </c>
      <c r="B40" s="20">
        <f>'[3]kirendeltségek'!F163</f>
        <v>115</v>
      </c>
      <c r="C40" s="20">
        <f t="shared" si="8"/>
        <v>-11</v>
      </c>
      <c r="D40" s="21">
        <f t="shared" si="9"/>
        <v>-8.730158730158735</v>
      </c>
      <c r="E40" s="20">
        <f t="shared" si="10"/>
        <v>-18</v>
      </c>
      <c r="F40" s="21">
        <f t="shared" si="11"/>
        <v>-13.53383458646617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'[3]kirendeltségek'!E163</f>
        <v>126</v>
      </c>
      <c r="Q40" s="13">
        <f>'[3]kirendeltségek'!F130</f>
        <v>133</v>
      </c>
    </row>
    <row r="41" spans="1:17" s="6" customFormat="1" ht="15.75">
      <c r="A41" s="25" t="s">
        <v>31</v>
      </c>
      <c r="B41" s="26">
        <f>SUM(B35:B40)</f>
        <v>1597</v>
      </c>
      <c r="C41" s="26">
        <f t="shared" si="8"/>
        <v>-195</v>
      </c>
      <c r="D41" s="27">
        <f t="shared" si="9"/>
        <v>-10.88169642857143</v>
      </c>
      <c r="E41" s="26">
        <f t="shared" si="10"/>
        <v>-220</v>
      </c>
      <c r="F41" s="27">
        <f t="shared" si="11"/>
        <v>-12.107870115575125</v>
      </c>
      <c r="P41" s="14">
        <f>SUM(P35:P40)</f>
        <v>1792</v>
      </c>
      <c r="Q41" s="14">
        <f>SUM(Q35:Q40)</f>
        <v>1817</v>
      </c>
    </row>
    <row r="42" spans="1:17" s="16" customFormat="1" ht="28.5">
      <c r="A42" s="18" t="s">
        <v>32</v>
      </c>
      <c r="B42" s="28">
        <f>B41+B33+B25</f>
        <v>10002</v>
      </c>
      <c r="C42" s="28">
        <f t="shared" si="8"/>
        <v>-869</v>
      </c>
      <c r="D42" s="29">
        <f t="shared" si="9"/>
        <v>-7.9937448256830095</v>
      </c>
      <c r="E42" s="28">
        <f t="shared" si="10"/>
        <v>-12</v>
      </c>
      <c r="F42" s="29">
        <f t="shared" si="11"/>
        <v>-0.11983223487118266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10871</v>
      </c>
      <c r="Q42" s="17">
        <f>Q41+Q33+Q25</f>
        <v>10014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J15" sqref="J15"/>
      <selection pane="topRight" activeCell="J15" sqref="J15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2" t="s">
        <v>43</v>
      </c>
      <c r="B1" s="142"/>
      <c r="C1" s="142"/>
      <c r="D1" s="142"/>
    </row>
    <row r="2" spans="1:6" ht="15.75">
      <c r="A2" s="136" t="s">
        <v>73</v>
      </c>
      <c r="B2" s="136"/>
      <c r="C2" s="136"/>
      <c r="D2" s="136"/>
      <c r="E2" s="1"/>
      <c r="F2" s="1"/>
    </row>
    <row r="3" spans="1:4" ht="15.75">
      <c r="A3" s="143" t="s">
        <v>116</v>
      </c>
      <c r="B3" s="144"/>
      <c r="C3" s="144"/>
      <c r="D3" s="144"/>
    </row>
    <row r="4" spans="1:4" ht="9" customHeight="1">
      <c r="A4" s="31"/>
      <c r="B4" s="31"/>
      <c r="C4" s="31"/>
      <c r="D4" s="32"/>
    </row>
    <row r="5" spans="1:4" ht="21" customHeight="1">
      <c r="A5" s="150" t="s">
        <v>44</v>
      </c>
      <c r="B5" s="145" t="s">
        <v>45</v>
      </c>
      <c r="C5" s="148" t="s">
        <v>46</v>
      </c>
      <c r="D5" s="149"/>
    </row>
    <row r="6" spans="1:4" ht="28.5" customHeight="1">
      <c r="A6" s="151"/>
      <c r="B6" s="146"/>
      <c r="C6" s="145" t="s">
        <v>78</v>
      </c>
      <c r="D6" s="145" t="s">
        <v>47</v>
      </c>
    </row>
    <row r="7" spans="1:4" ht="26.25" customHeight="1">
      <c r="A7" s="152"/>
      <c r="B7" s="147"/>
      <c r="C7" s="147"/>
      <c r="D7" s="147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'[1]regio'!$F173</f>
        <v>55846</v>
      </c>
      <c r="C9" s="35">
        <f>B9/$B$11*100</f>
        <v>54.33864596104073</v>
      </c>
      <c r="D9" s="35">
        <f>'[1]regio'!$F132/'[1]regio'!$F$134*100</f>
        <v>55.33176332597202</v>
      </c>
    </row>
    <row r="10" spans="1:4" s="39" customFormat="1" ht="15.75">
      <c r="A10" s="36" t="s">
        <v>50</v>
      </c>
      <c r="B10" s="37">
        <f>'[1]regio'!$F174</f>
        <v>46928</v>
      </c>
      <c r="C10" s="38">
        <f aca="true" t="shared" si="0" ref="C10:C34">B10/$B$11*100</f>
        <v>45.66135403895927</v>
      </c>
      <c r="D10" s="38">
        <f>'[1]regio'!$F133/'[1]regio'!$F$134*100</f>
        <v>44.66823667402798</v>
      </c>
    </row>
    <row r="11" spans="1:4" s="43" customFormat="1" ht="20.25" customHeight="1">
      <c r="A11" s="40" t="s">
        <v>51</v>
      </c>
      <c r="B11" s="41">
        <f>SUM(B9:B10)</f>
        <v>102774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'[1]regio'!$F184</f>
        <v>2310</v>
      </c>
      <c r="C13" s="35">
        <f t="shared" si="0"/>
        <v>2.2476501838986516</v>
      </c>
      <c r="D13" s="35">
        <f>'[1]regio'!$F143/'[1]regio'!$F$134*100</f>
        <v>2.705971831502167</v>
      </c>
      <c r="E13" s="48"/>
    </row>
    <row r="14" spans="1:4" ht="15.75">
      <c r="A14" s="69" t="s">
        <v>87</v>
      </c>
      <c r="B14" s="37">
        <f>'[1]regio'!$F185</f>
        <v>13896</v>
      </c>
      <c r="C14" s="38">
        <f t="shared" si="0"/>
        <v>13.520929417946173</v>
      </c>
      <c r="D14" s="38">
        <f>'[1]regio'!$F144/'[1]regio'!$F$134*100</f>
        <v>13.646235189546315</v>
      </c>
    </row>
    <row r="15" spans="1:5" s="39" customFormat="1" ht="15.75">
      <c r="A15" s="33" t="s">
        <v>88</v>
      </c>
      <c r="B15" s="34">
        <f>'[1]regio'!$F186</f>
        <v>26295</v>
      </c>
      <c r="C15" s="35">
        <f t="shared" si="0"/>
        <v>25.585264755677507</v>
      </c>
      <c r="D15" s="35">
        <f>'[1]regio'!$F145/'[1]regio'!$F$134*100</f>
        <v>27.19991936148961</v>
      </c>
      <c r="E15" s="71"/>
    </row>
    <row r="16" spans="1:4" ht="15.75">
      <c r="A16" s="36" t="s">
        <v>89</v>
      </c>
      <c r="B16" s="37">
        <f>'[1]regio'!$F187</f>
        <v>26482</v>
      </c>
      <c r="C16" s="38">
        <f t="shared" si="0"/>
        <v>25.767217389612156</v>
      </c>
      <c r="D16" s="38">
        <f>'[1]regio'!$F146/'[1]regio'!$F$134*100</f>
        <v>24.973196858763483</v>
      </c>
    </row>
    <row r="17" spans="1:4" s="39" customFormat="1" ht="15.75">
      <c r="A17" s="33" t="s">
        <v>90</v>
      </c>
      <c r="B17" s="34">
        <f>'[1]regio'!$F188</f>
        <v>25259</v>
      </c>
      <c r="C17" s="35">
        <f t="shared" si="0"/>
        <v>24.57722770350478</v>
      </c>
      <c r="D17" s="35">
        <f>'[1]regio'!$F147/'[1]regio'!$F$134*100</f>
        <v>23.934976037533563</v>
      </c>
    </row>
    <row r="18" spans="1:4" ht="15.75">
      <c r="A18" s="36" t="s">
        <v>91</v>
      </c>
      <c r="B18" s="37">
        <f>'[1]regio'!$F189</f>
        <v>8532</v>
      </c>
      <c r="C18" s="38">
        <f t="shared" si="0"/>
        <v>8.301710549360733</v>
      </c>
      <c r="D18" s="38">
        <f>'[1]regio'!$F148/'[1]regio'!$F$134*100</f>
        <v>7.53970072116486</v>
      </c>
    </row>
    <row r="19" spans="1:4" s="47" customFormat="1" ht="22.5" customHeight="1">
      <c r="A19" s="40" t="s">
        <v>51</v>
      </c>
      <c r="B19" s="41">
        <f>SUM(B13:B18)</f>
        <v>102774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'[1]regio'!$F192</f>
        <v>8146</v>
      </c>
      <c r="C21" s="35">
        <f t="shared" si="0"/>
        <v>7.926129176640007</v>
      </c>
      <c r="D21" s="35">
        <f>'[1]regio'!$F151/'[1]regio'!$F$134*100</f>
        <v>9.14239111510231</v>
      </c>
    </row>
    <row r="22" spans="1:4" ht="15.75">
      <c r="A22" s="36" t="s">
        <v>54</v>
      </c>
      <c r="B22" s="37">
        <f>'[1]regio'!$F193</f>
        <v>37270</v>
      </c>
      <c r="C22" s="38">
        <f t="shared" si="0"/>
        <v>36.264035651040146</v>
      </c>
      <c r="D22" s="38">
        <f>'[1]regio'!$F152/'[1]regio'!$F$134*100</f>
        <v>36.5237471249622</v>
      </c>
    </row>
    <row r="23" spans="1:4" s="39" customFormat="1" ht="15.75">
      <c r="A23" s="33" t="s">
        <v>55</v>
      </c>
      <c r="B23" s="34">
        <f>'[1]regio'!$F194</f>
        <v>32108</v>
      </c>
      <c r="C23" s="35">
        <f t="shared" si="0"/>
        <v>31.24136454745364</v>
      </c>
      <c r="D23" s="35">
        <f>'[1]regio'!$F153/'[1]regio'!$F$134*100</f>
        <v>31.86595680341614</v>
      </c>
    </row>
    <row r="24" spans="1:7" ht="15.75">
      <c r="A24" s="36" t="s">
        <v>56</v>
      </c>
      <c r="B24" s="37">
        <f>'[1]regio'!$F195</f>
        <v>14268</v>
      </c>
      <c r="C24" s="38">
        <f t="shared" si="0"/>
        <v>13.882888668340243</v>
      </c>
      <c r="D24" s="38">
        <f>'[1]regio'!$F154/'[1]regio'!$F$134*100</f>
        <v>13.14224449962888</v>
      </c>
      <c r="G24" s="49"/>
    </row>
    <row r="25" spans="1:4" s="39" customFormat="1" ht="15.75">
      <c r="A25" s="33" t="s">
        <v>57</v>
      </c>
      <c r="B25" s="34">
        <f>'[1]regio'!$F196</f>
        <v>7546</v>
      </c>
      <c r="C25" s="35">
        <f t="shared" si="0"/>
        <v>7.342323934068928</v>
      </c>
      <c r="D25" s="35">
        <f>'[1]regio'!$F155/'[1]regio'!$F$134*100</f>
        <v>6.725984843625434</v>
      </c>
    </row>
    <row r="26" spans="1:4" ht="15.75">
      <c r="A26" s="36" t="s">
        <v>58</v>
      </c>
      <c r="B26" s="37">
        <f>'[1]regio'!$F197</f>
        <v>3436</v>
      </c>
      <c r="C26" s="38">
        <f t="shared" si="0"/>
        <v>3.3432580224570416</v>
      </c>
      <c r="D26" s="38">
        <f>'[1]regio'!$F156/'[1]regio'!$F$134*100</f>
        <v>2.5996756132650347</v>
      </c>
    </row>
    <row r="27" spans="1:4" s="47" customFormat="1" ht="21" customHeight="1">
      <c r="A27" s="40" t="s">
        <v>51</v>
      </c>
      <c r="B27" s="41">
        <f>SUM(B21:B26)</f>
        <v>102774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'[1]regio'!$F200</f>
        <v>21713</v>
      </c>
      <c r="C29" s="35">
        <f>B29/$B$11*100</f>
        <v>21.126938719909706</v>
      </c>
      <c r="D29" s="35">
        <f>'[1]regio'!$F159/'[1]regio'!$F$134*100</f>
        <v>29.055521447094723</v>
      </c>
      <c r="G29" s="71"/>
    </row>
    <row r="30" spans="1:4" ht="15.75">
      <c r="A30" s="69" t="s">
        <v>81</v>
      </c>
      <c r="B30" s="37">
        <f>'[1]regio'!$F201</f>
        <v>20325</v>
      </c>
      <c r="C30" s="38">
        <f>B30/$B$11*100</f>
        <v>19.776402592095277</v>
      </c>
      <c r="D30" s="38">
        <f>'[1]regio'!$F160/'[1]regio'!$F$134*100</f>
        <v>18.786023879995234</v>
      </c>
    </row>
    <row r="31" spans="1:4" s="39" customFormat="1" ht="15.75">
      <c r="A31" s="70" t="s">
        <v>82</v>
      </c>
      <c r="B31" s="34">
        <f>'[1]regio'!$F202</f>
        <v>24269</v>
      </c>
      <c r="C31" s="35">
        <f>B31/$B$11*100</f>
        <v>23.6139490532625</v>
      </c>
      <c r="D31" s="35">
        <f>'[1]regio'!$F161/'[1]regio'!$F$134*100</f>
        <v>19.225870300286815</v>
      </c>
    </row>
    <row r="32" spans="1:4" ht="15.75">
      <c r="A32" s="69" t="s">
        <v>83</v>
      </c>
      <c r="B32" s="37">
        <f>'[1]regio'!$F203</f>
        <v>20272</v>
      </c>
      <c r="C32" s="38">
        <f>B32/$B$11*100</f>
        <v>19.7248331290015</v>
      </c>
      <c r="D32" s="38">
        <f>'[1]regio'!$F162/'[1]regio'!$F$134*100</f>
        <v>14.125484518322354</v>
      </c>
    </row>
    <row r="33" spans="1:4" s="39" customFormat="1" ht="15.75">
      <c r="A33" s="70" t="s">
        <v>84</v>
      </c>
      <c r="B33" s="34">
        <f>'[1]regio'!$F204</f>
        <v>16195</v>
      </c>
      <c r="C33" s="35">
        <f>B33/$B$11*100</f>
        <v>15.757876505731023</v>
      </c>
      <c r="D33" s="35">
        <f>'[1]regio'!$F163/'[1]regio'!$F$134*100</f>
        <v>18.807099854300873</v>
      </c>
    </row>
    <row r="34" spans="1:4" s="43" customFormat="1" ht="23.25" customHeight="1">
      <c r="A34" s="44" t="s">
        <v>51</v>
      </c>
      <c r="B34" s="45">
        <f>SUM(B29:B33)</f>
        <v>102774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'[1]regio'!$F207</f>
        <v>15444</v>
      </c>
      <c r="C36" s="66">
        <f>B36/$B$40*100</f>
        <v>15.027146943779554</v>
      </c>
      <c r="D36" s="66">
        <f>'[1]regio'!$F166/'[1]regio'!$F$134*100</f>
        <v>20.16237663682431</v>
      </c>
    </row>
    <row r="37" spans="1:4" ht="15.75">
      <c r="A37" s="68" t="s">
        <v>76</v>
      </c>
      <c r="B37" s="34">
        <f>'[1]regio'!$F208</f>
        <v>7091</v>
      </c>
      <c r="C37" s="35">
        <f>B37/$B$40*100</f>
        <v>6.899604958452526</v>
      </c>
      <c r="D37" s="35">
        <f>'[1]regio'!$F167/'[1]regio'!$F$134*100</f>
        <v>6.50147989993494</v>
      </c>
    </row>
    <row r="38" spans="1:4" ht="15.75">
      <c r="A38" s="67" t="s">
        <v>113</v>
      </c>
      <c r="B38" s="65">
        <f>'[1]regio'!$F209</f>
        <v>41500</v>
      </c>
      <c r="C38" s="66">
        <f>B38/$B$40*100</f>
        <v>40.37986261116625</v>
      </c>
      <c r="D38" s="66">
        <f>'[1]regio'!$F168/'[1]regio'!$F$134*100</f>
        <v>37.388778418202314</v>
      </c>
    </row>
    <row r="39" spans="1:4" ht="15.75">
      <c r="A39" s="68" t="s">
        <v>77</v>
      </c>
      <c r="B39" s="34">
        <f>'[1]regio'!$F210</f>
        <v>38739</v>
      </c>
      <c r="C39" s="35">
        <f>B39/$B$40*100</f>
        <v>37.69338548660167</v>
      </c>
      <c r="D39" s="35">
        <f>'[1]regio'!$F169/'[1]regio'!$F$134*100</f>
        <v>35.947365045038445</v>
      </c>
    </row>
    <row r="40" spans="1:4" s="43" customFormat="1" ht="22.5" customHeight="1">
      <c r="A40" s="62" t="s">
        <v>51</v>
      </c>
      <c r="B40" s="63">
        <f>SUM(B36:B39)</f>
        <v>102774</v>
      </c>
      <c r="C40" s="64">
        <f>SUM(C36:C39)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J15" sqref="J15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3" t="s">
        <v>43</v>
      </c>
      <c r="B1" s="153"/>
      <c r="C1" s="153"/>
      <c r="D1" s="153"/>
    </row>
    <row r="2" spans="1:4" ht="15.75">
      <c r="A2" s="153" t="s">
        <v>70</v>
      </c>
      <c r="B2" s="153"/>
      <c r="C2" s="153"/>
      <c r="D2" s="153"/>
    </row>
    <row r="3" spans="1:4" ht="15.75">
      <c r="A3" s="126" t="s">
        <v>116</v>
      </c>
      <c r="B3" s="127"/>
      <c r="C3" s="127"/>
      <c r="D3" s="127"/>
    </row>
    <row r="4" spans="1:4" ht="15.75">
      <c r="A4" s="52"/>
      <c r="B4" s="52"/>
      <c r="C4" s="52"/>
      <c r="D4" s="53"/>
    </row>
    <row r="5" spans="1:4" ht="28.5" customHeight="1">
      <c r="A5" s="159" t="s">
        <v>44</v>
      </c>
      <c r="B5" s="154" t="s">
        <v>45</v>
      </c>
      <c r="C5" s="157" t="s">
        <v>46</v>
      </c>
      <c r="D5" s="158"/>
    </row>
    <row r="6" spans="1:4" ht="28.5" customHeight="1">
      <c r="A6" s="160"/>
      <c r="B6" s="155"/>
      <c r="C6" s="154" t="s">
        <v>78</v>
      </c>
      <c r="D6" s="154" t="s">
        <v>47</v>
      </c>
    </row>
    <row r="7" spans="1:4" ht="36" customHeight="1">
      <c r="A7" s="161"/>
      <c r="B7" s="156"/>
      <c r="C7" s="156"/>
      <c r="D7" s="156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'[1]borsod'!$F173</f>
        <v>35194</v>
      </c>
      <c r="C9" s="35">
        <f>B9/$B$11*100</f>
        <v>54.320949543904064</v>
      </c>
      <c r="D9" s="35">
        <f>'[1]borsod'!$F132/'[1]borsod'!$F$134*100</f>
        <v>55.59730080150872</v>
      </c>
    </row>
    <row r="10" spans="1:4" s="56" customFormat="1" ht="15.75">
      <c r="A10" s="55" t="s">
        <v>50</v>
      </c>
      <c r="B10" s="37">
        <f>'[1]borsod'!$F174</f>
        <v>29595</v>
      </c>
      <c r="C10" s="38">
        <f>B10/$B$11*100</f>
        <v>45.67905045609594</v>
      </c>
      <c r="D10" s="38">
        <f>'[1]borsod'!$F133/'[1]borsod'!$F$134*100</f>
        <v>44.40269919849128</v>
      </c>
    </row>
    <row r="11" spans="1:4" s="58" customFormat="1" ht="20.25" customHeight="1">
      <c r="A11" s="57" t="s">
        <v>51</v>
      </c>
      <c r="B11" s="41">
        <f>SUM(B9:B10)</f>
        <v>64789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'[1]borsod'!$F184</f>
        <v>1469</v>
      </c>
      <c r="C13" s="35">
        <f aca="true" t="shared" si="0" ref="C13:C19">B13/$B$11*100</f>
        <v>2.267360200033956</v>
      </c>
      <c r="D13" s="35">
        <f>'[1]borsod'!$F143/'[1]borsod'!$F$134*100</f>
        <v>2.741925978312117</v>
      </c>
      <c r="E13" s="60"/>
    </row>
    <row r="14" spans="1:4" ht="15.75">
      <c r="A14" s="69" t="s">
        <v>87</v>
      </c>
      <c r="B14" s="37">
        <f>'[1]borsod'!$F185</f>
        <v>9021</v>
      </c>
      <c r="C14" s="38">
        <f t="shared" si="0"/>
        <v>13.923659880535277</v>
      </c>
      <c r="D14" s="38">
        <f>'[1]borsod'!$F144/'[1]borsod'!$F$134*100</f>
        <v>14.041136256482792</v>
      </c>
    </row>
    <row r="15" spans="1:4" s="56" customFormat="1" ht="15.75">
      <c r="A15" s="33" t="s">
        <v>88</v>
      </c>
      <c r="B15" s="34">
        <f>'[1]borsod'!$F186</f>
        <v>16514</v>
      </c>
      <c r="C15" s="35">
        <f t="shared" si="0"/>
        <v>25.488894719782678</v>
      </c>
      <c r="D15" s="35">
        <f>'[1]borsod'!$F145/'[1]borsod'!$F$134*100</f>
        <v>26.75035360678925</v>
      </c>
    </row>
    <row r="16" spans="1:4" ht="15.75">
      <c r="A16" s="36" t="s">
        <v>89</v>
      </c>
      <c r="B16" s="37">
        <f>'[1]borsod'!$F187</f>
        <v>16765</v>
      </c>
      <c r="C16" s="38">
        <f t="shared" si="0"/>
        <v>25.87630616308324</v>
      </c>
      <c r="D16" s="38">
        <f>'[1]borsod'!$F146/'[1]borsod'!$F$134*100</f>
        <v>25.352133427628477</v>
      </c>
    </row>
    <row r="17" spans="1:4" s="56" customFormat="1" ht="15.75">
      <c r="A17" s="33" t="s">
        <v>90</v>
      </c>
      <c r="B17" s="34">
        <f>'[1]borsod'!$F188</f>
        <v>15916</v>
      </c>
      <c r="C17" s="35">
        <f t="shared" si="0"/>
        <v>24.565898532158236</v>
      </c>
      <c r="D17" s="35">
        <f>'[1]borsod'!$F147/'[1]borsod'!$F$134*100</f>
        <v>23.850777934936353</v>
      </c>
    </row>
    <row r="18" spans="1:4" ht="15.75">
      <c r="A18" s="36" t="s">
        <v>91</v>
      </c>
      <c r="B18" s="37">
        <f>'[1]borsod'!$F189</f>
        <v>5104</v>
      </c>
      <c r="C18" s="38">
        <f t="shared" si="0"/>
        <v>7.877880504406612</v>
      </c>
      <c r="D18" s="38">
        <f>'[1]borsod'!$F148/'[1]borsod'!$F$134*100</f>
        <v>7.263672795851013</v>
      </c>
    </row>
    <row r="19" spans="1:4" s="59" customFormat="1" ht="22.5" customHeight="1">
      <c r="A19" s="57" t="s">
        <v>51</v>
      </c>
      <c r="B19" s="41">
        <f>SUM(B13:B18)</f>
        <v>64789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'[1]borsod'!$F192</f>
        <v>5574</v>
      </c>
      <c r="C21" s="35">
        <f aca="true" t="shared" si="1" ref="C21:C27">B21/$B$11*100</f>
        <v>8.603312290666626</v>
      </c>
      <c r="D21" s="35">
        <f>'[1]borsod'!$F151/'[1]borsod'!$F$134*100</f>
        <v>9.836162187647336</v>
      </c>
    </row>
    <row r="22" spans="1:4" ht="15.75">
      <c r="A22" s="55" t="s">
        <v>54</v>
      </c>
      <c r="B22" s="37">
        <f>'[1]borsod'!$F193</f>
        <v>23511</v>
      </c>
      <c r="C22" s="38">
        <f t="shared" si="1"/>
        <v>36.28856750374292</v>
      </c>
      <c r="D22" s="38">
        <f>'[1]borsod'!$F152/'[1]borsod'!$F$134*100</f>
        <v>36.65723715228666</v>
      </c>
    </row>
    <row r="23" spans="1:4" s="56" customFormat="1" ht="15.75">
      <c r="A23" s="54" t="s">
        <v>55</v>
      </c>
      <c r="B23" s="34">
        <f>'[1]borsod'!$F194</f>
        <v>20431</v>
      </c>
      <c r="C23" s="35">
        <f t="shared" si="1"/>
        <v>31.534674095911342</v>
      </c>
      <c r="D23" s="35">
        <f>'[1]borsod'!$F153/'[1]borsod'!$F$134*100</f>
        <v>32.10749646393211</v>
      </c>
    </row>
    <row r="24" spans="1:4" ht="15.75">
      <c r="A24" s="55" t="s">
        <v>56</v>
      </c>
      <c r="B24" s="37">
        <f>'[1]borsod'!$F195</f>
        <v>8541</v>
      </c>
      <c r="C24" s="38">
        <f t="shared" si="1"/>
        <v>13.182793375418667</v>
      </c>
      <c r="D24" s="38">
        <f>'[1]borsod'!$F154/'[1]borsod'!$F$134*100</f>
        <v>12.327616690240454</v>
      </c>
    </row>
    <row r="25" spans="1:4" s="56" customFormat="1" ht="15.75">
      <c r="A25" s="54" t="s">
        <v>57</v>
      </c>
      <c r="B25" s="34">
        <f>'[1]borsod'!$F196</f>
        <v>4631</v>
      </c>
      <c r="C25" s="35">
        <f t="shared" si="1"/>
        <v>7.14781830248962</v>
      </c>
      <c r="D25" s="35">
        <f>'[1]borsod'!$F155/'[1]borsod'!$F$134*100</f>
        <v>6.593293257897219</v>
      </c>
    </row>
    <row r="26" spans="1:4" ht="15.75">
      <c r="A26" s="55" t="s">
        <v>58</v>
      </c>
      <c r="B26" s="37">
        <f>'[1]borsod'!$F197</f>
        <v>2101</v>
      </c>
      <c r="C26" s="38">
        <f t="shared" si="1"/>
        <v>3.2428344317708255</v>
      </c>
      <c r="D26" s="38">
        <f>'[1]borsod'!$F156/'[1]borsod'!$F$134*100</f>
        <v>2.4781942479962282</v>
      </c>
    </row>
    <row r="27" spans="1:4" s="59" customFormat="1" ht="21" customHeight="1">
      <c r="A27" s="57" t="s">
        <v>51</v>
      </c>
      <c r="B27" s="41">
        <f>SUM(B21:B26)</f>
        <v>64789</v>
      </c>
      <c r="C27" s="42">
        <f t="shared" si="1"/>
        <v>100</v>
      </c>
      <c r="D27" s="42">
        <f>SUM(D21:D26)</f>
        <v>100.00000000000001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'[1]borsod'!$F200</f>
        <v>13374</v>
      </c>
      <c r="C29" s="35">
        <f aca="true" t="shared" si="2" ref="C29:C38">B29/$B$11*100</f>
        <v>20.642392998811527</v>
      </c>
      <c r="D29" s="35">
        <f>'[1]borsod'!$F159/'[1]borsod'!$F$134*100</f>
        <v>28.331270627062704</v>
      </c>
    </row>
    <row r="30" spans="1:4" ht="15.75">
      <c r="A30" s="69" t="s">
        <v>81</v>
      </c>
      <c r="B30" s="37">
        <f>'[1]borsod'!$F201</f>
        <v>11763</v>
      </c>
      <c r="C30" s="38">
        <f t="shared" si="2"/>
        <v>18.155859791013906</v>
      </c>
      <c r="D30" s="38">
        <f>'[1]borsod'!$F160/'[1]borsod'!$F$134*100</f>
        <v>16.934818481848186</v>
      </c>
    </row>
    <row r="31" spans="1:4" ht="15.75">
      <c r="A31" s="70" t="s">
        <v>82</v>
      </c>
      <c r="B31" s="34">
        <f>'[1]borsod'!$F202</f>
        <v>14945</v>
      </c>
      <c r="C31" s="35">
        <f t="shared" si="2"/>
        <v>23.06718733118276</v>
      </c>
      <c r="D31" s="35">
        <f>'[1]borsod'!$F161/'[1]borsod'!$F$134*100</f>
        <v>18.91354314002829</v>
      </c>
    </row>
    <row r="32" spans="1:4" ht="15.75">
      <c r="A32" s="69" t="s">
        <v>83</v>
      </c>
      <c r="B32" s="37">
        <f>'[1]borsod'!$F203</f>
        <v>12904</v>
      </c>
      <c r="C32" s="38">
        <f t="shared" si="2"/>
        <v>19.916961212551513</v>
      </c>
      <c r="D32" s="38">
        <f>'[1]borsod'!$F162/'[1]borsod'!$F$134*100</f>
        <v>14.536185761433288</v>
      </c>
    </row>
    <row r="33" spans="1:4" s="56" customFormat="1" ht="15.75">
      <c r="A33" s="70" t="s">
        <v>84</v>
      </c>
      <c r="B33" s="34">
        <f>'[1]borsod'!$F204</f>
        <v>11803</v>
      </c>
      <c r="C33" s="35">
        <f t="shared" si="2"/>
        <v>18.217598666440292</v>
      </c>
      <c r="D33" s="35">
        <f>'[1]borsod'!$F163/'[1]borsod'!$F$134*100</f>
        <v>21.284181989627534</v>
      </c>
    </row>
    <row r="34" spans="1:4" s="58" customFormat="1" ht="22.5" customHeight="1">
      <c r="A34" s="44" t="s">
        <v>51</v>
      </c>
      <c r="B34" s="45">
        <f>SUM(B29:B33)</f>
        <v>64789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'[1]borsod'!$F207</f>
        <v>8608</v>
      </c>
      <c r="C36" s="38">
        <f t="shared" si="2"/>
        <v>13.28620599175786</v>
      </c>
      <c r="D36" s="66">
        <f>'[1]borsod'!$F166/'[1]borsod'!$F$134*100</f>
        <v>17.04237388024517</v>
      </c>
    </row>
    <row r="37" spans="1:4" ht="15.75">
      <c r="A37" s="68" t="s">
        <v>76</v>
      </c>
      <c r="B37" s="34">
        <f>'[1]borsod'!$F208</f>
        <v>4008</v>
      </c>
      <c r="C37" s="35">
        <f>B37/$B$11*100</f>
        <v>6.186235317723688</v>
      </c>
      <c r="D37" s="35">
        <f>'[1]borsod'!$F167/'[1]borsod'!$F$134*100</f>
        <v>6.294200848656294</v>
      </c>
    </row>
    <row r="38" spans="1:4" ht="15.75">
      <c r="A38" s="67" t="s">
        <v>113</v>
      </c>
      <c r="B38" s="65">
        <f>'[1]borsod'!$F209</f>
        <v>28232</v>
      </c>
      <c r="C38" s="38">
        <f t="shared" si="2"/>
        <v>43.575298275941904</v>
      </c>
      <c r="D38" s="66">
        <f>'[1]borsod'!$F168/'[1]borsod'!$F$134*100</f>
        <v>41.62099245638849</v>
      </c>
    </row>
    <row r="39" spans="1:4" ht="15.75">
      <c r="A39" s="68" t="s">
        <v>77</v>
      </c>
      <c r="B39" s="34">
        <f>'[1]borsod'!$F210</f>
        <v>23941</v>
      </c>
      <c r="C39" s="35">
        <f>B39/$B$11*100</f>
        <v>36.95226041457655</v>
      </c>
      <c r="D39" s="35">
        <f>'[1]borsod'!$F169/'[1]borsod'!$F$134*100</f>
        <v>35.04243281471005</v>
      </c>
    </row>
    <row r="40" spans="1:4" ht="15.75">
      <c r="A40" s="62" t="s">
        <v>51</v>
      </c>
      <c r="B40" s="63">
        <f>SUM(B36:B39)</f>
        <v>64789</v>
      </c>
      <c r="C40" s="64">
        <f>SUM(C36:C39)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D40" activeCellId="3" sqref="B9:B11 B13:B19 B21:B40 D9:D40"/>
      <selection pane="topRight" activeCell="J15" sqref="J15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3" t="s">
        <v>43</v>
      </c>
      <c r="B1" s="153"/>
      <c r="C1" s="153"/>
      <c r="D1" s="153"/>
    </row>
    <row r="2" spans="1:4" ht="15.75">
      <c r="A2" s="153" t="s">
        <v>69</v>
      </c>
      <c r="B2" s="153"/>
      <c r="C2" s="153"/>
      <c r="D2" s="153"/>
    </row>
    <row r="3" spans="1:4" ht="15.75">
      <c r="A3" s="126" t="s">
        <v>116</v>
      </c>
      <c r="B3" s="127"/>
      <c r="C3" s="127"/>
      <c r="D3" s="127"/>
    </row>
    <row r="4" spans="1:4" ht="6.75" customHeight="1">
      <c r="A4" s="52"/>
      <c r="B4" s="52"/>
      <c r="C4" s="52"/>
      <c r="D4" s="53"/>
    </row>
    <row r="5" spans="1:4" ht="28.5" customHeight="1">
      <c r="A5" s="159" t="s">
        <v>44</v>
      </c>
      <c r="B5" s="154" t="s">
        <v>45</v>
      </c>
      <c r="C5" s="157" t="s">
        <v>46</v>
      </c>
      <c r="D5" s="158"/>
    </row>
    <row r="6" spans="1:4" ht="28.5" customHeight="1">
      <c r="A6" s="160"/>
      <c r="B6" s="155"/>
      <c r="C6" s="154" t="s">
        <v>78</v>
      </c>
      <c r="D6" s="154" t="s">
        <v>47</v>
      </c>
    </row>
    <row r="7" spans="1:4" ht="27" customHeight="1">
      <c r="A7" s="161"/>
      <c r="B7" s="156"/>
      <c r="C7" s="156"/>
      <c r="D7" s="156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'[1]heves'!$F173</f>
        <v>11032</v>
      </c>
      <c r="C9" s="35">
        <f>B9/$B$11*100</f>
        <v>54.6111578634721</v>
      </c>
      <c r="D9" s="35">
        <f>'[1]heves'!$F132/'[1]heves'!$F$134*100</f>
        <v>54.688271466403336</v>
      </c>
    </row>
    <row r="10" spans="1:4" s="56" customFormat="1" ht="15.75">
      <c r="A10" s="55" t="s">
        <v>50</v>
      </c>
      <c r="B10" s="37">
        <f>'[1]heves'!$F174</f>
        <v>9169</v>
      </c>
      <c r="C10" s="38">
        <f>B10/$B$11*100</f>
        <v>45.3888421365279</v>
      </c>
      <c r="D10" s="38">
        <f>'[1]heves'!$F133/'[1]heves'!$F$134*100</f>
        <v>45.311728533596664</v>
      </c>
    </row>
    <row r="11" spans="1:4" s="58" customFormat="1" ht="20.25" customHeight="1">
      <c r="A11" s="57" t="s">
        <v>51</v>
      </c>
      <c r="B11" s="41">
        <f>SUM(B9:B10)</f>
        <v>20201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'[1]heves'!$F184</f>
        <v>457</v>
      </c>
      <c r="C13" s="35">
        <f aca="true" t="shared" si="0" ref="C13:C19">B13/$B$11*100</f>
        <v>2.2622642443443395</v>
      </c>
      <c r="D13" s="35">
        <f>'[1]heves'!$F143/'[1]heves'!$F$134*100</f>
        <v>2.2577314960276493</v>
      </c>
      <c r="E13" s="60"/>
    </row>
    <row r="14" spans="1:4" ht="15.75">
      <c r="A14" s="69" t="s">
        <v>87</v>
      </c>
      <c r="B14" s="37">
        <f>'[1]heves'!$F185</f>
        <v>2661</v>
      </c>
      <c r="C14" s="38">
        <f t="shared" si="0"/>
        <v>13.172615217068461</v>
      </c>
      <c r="D14" s="38">
        <f>'[1]heves'!$F144/'[1]heves'!$F$134*100</f>
        <v>13.25463440908479</v>
      </c>
    </row>
    <row r="15" spans="1:4" s="56" customFormat="1" ht="15.75">
      <c r="A15" s="33" t="s">
        <v>88</v>
      </c>
      <c r="B15" s="34">
        <f>'[1]heves'!$F186</f>
        <v>5354</v>
      </c>
      <c r="C15" s="35">
        <f t="shared" si="0"/>
        <v>26.503638433740907</v>
      </c>
      <c r="D15" s="35">
        <f>'[1]heves'!$F145/'[1]heves'!$F$134*100</f>
        <v>28.951030118048386</v>
      </c>
    </row>
    <row r="16" spans="1:4" ht="15.75">
      <c r="A16" s="36" t="s">
        <v>89</v>
      </c>
      <c r="B16" s="37">
        <f>'[1]heves'!$F187</f>
        <v>5192</v>
      </c>
      <c r="C16" s="38">
        <f t="shared" si="0"/>
        <v>25.701697935745756</v>
      </c>
      <c r="D16" s="38">
        <f>'[1]heves'!$F146/'[1]heves'!$F$134*100</f>
        <v>24.83953498810539</v>
      </c>
    </row>
    <row r="17" spans="1:4" s="56" customFormat="1" ht="15.75">
      <c r="A17" s="33" t="s">
        <v>90</v>
      </c>
      <c r="B17" s="34">
        <f>'[1]heves'!$F188</f>
        <v>4916</v>
      </c>
      <c r="C17" s="35">
        <f t="shared" si="0"/>
        <v>24.335428939161428</v>
      </c>
      <c r="D17" s="35">
        <f>'[1]heves'!$F147/'[1]heves'!$F$134*100</f>
        <v>23.36280802549486</v>
      </c>
    </row>
    <row r="18" spans="1:4" ht="15.75">
      <c r="A18" s="36" t="s">
        <v>91</v>
      </c>
      <c r="B18" s="37">
        <f>'[1]heves'!$F189</f>
        <v>1621</v>
      </c>
      <c r="C18" s="38">
        <f t="shared" si="0"/>
        <v>8.024355229939111</v>
      </c>
      <c r="D18" s="38">
        <f>'[1]heves'!$F148/'[1]heves'!$F$134*100</f>
        <v>7.334260963238924</v>
      </c>
    </row>
    <row r="19" spans="1:4" s="59" customFormat="1" ht="22.5" customHeight="1">
      <c r="A19" s="57" t="s">
        <v>51</v>
      </c>
      <c r="B19" s="41">
        <f>SUM(B13:B18)</f>
        <v>20201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'[1]heves'!$F192</f>
        <v>1496</v>
      </c>
      <c r="C21" s="35">
        <f aca="true" t="shared" si="1" ref="C21:C27">B21/$B$11*100</f>
        <v>7.405573981486064</v>
      </c>
      <c r="D21" s="35">
        <f>'[1]heves'!$F151/'[1]heves'!$F$134*100</f>
        <v>8.49230216796086</v>
      </c>
    </row>
    <row r="22" spans="1:4" ht="15.75">
      <c r="A22" s="55" t="s">
        <v>54</v>
      </c>
      <c r="B22" s="37">
        <f>'[1]heves'!$F193</f>
        <v>6955</v>
      </c>
      <c r="C22" s="38">
        <f t="shared" si="1"/>
        <v>34.42898866392753</v>
      </c>
      <c r="D22" s="38">
        <f>'[1]heves'!$F152/'[1]heves'!$F$134*100</f>
        <v>34.341756811347004</v>
      </c>
    </row>
    <row r="23" spans="1:4" s="56" customFormat="1" ht="15.75">
      <c r="A23" s="54" t="s">
        <v>55</v>
      </c>
      <c r="B23" s="34">
        <f>'[1]heves'!$F194</f>
        <v>6266</v>
      </c>
      <c r="C23" s="35">
        <f t="shared" si="1"/>
        <v>31.01826642245433</v>
      </c>
      <c r="D23" s="35">
        <f>'[1]heves'!$F153/'[1]heves'!$F$134*100</f>
        <v>32.14237622873558</v>
      </c>
    </row>
    <row r="24" spans="1:4" ht="15.75">
      <c r="A24" s="55" t="s">
        <v>56</v>
      </c>
      <c r="B24" s="37">
        <f>'[1]heves'!$F195</f>
        <v>3064</v>
      </c>
      <c r="C24" s="38">
        <f t="shared" si="1"/>
        <v>15.167565962081083</v>
      </c>
      <c r="D24" s="38">
        <f>'[1]heves'!$F154/'[1]heves'!$F$134*100</f>
        <v>14.610171013061626</v>
      </c>
    </row>
    <row r="25" spans="1:4" s="56" customFormat="1" ht="15.75">
      <c r="A25" s="54" t="s">
        <v>57</v>
      </c>
      <c r="B25" s="34">
        <f>'[1]heves'!$F196</f>
        <v>1552</v>
      </c>
      <c r="C25" s="35">
        <f t="shared" si="1"/>
        <v>7.682787980793029</v>
      </c>
      <c r="D25" s="35">
        <f>'[1]heves'!$F155/'[1]heves'!$F$134*100</f>
        <v>6.880919251312896</v>
      </c>
    </row>
    <row r="26" spans="1:4" ht="15.75">
      <c r="A26" s="55" t="s">
        <v>58</v>
      </c>
      <c r="B26" s="37">
        <f>'[1]heves'!$F197</f>
        <v>868</v>
      </c>
      <c r="C26" s="38">
        <f t="shared" si="1"/>
        <v>4.296816989257957</v>
      </c>
      <c r="D26" s="38">
        <f>'[1]heves'!$F156/'[1]heves'!$F$134*100</f>
        <v>3.532474527582028</v>
      </c>
    </row>
    <row r="27" spans="1:4" s="59" customFormat="1" ht="21" customHeight="1">
      <c r="A27" s="57" t="s">
        <v>51</v>
      </c>
      <c r="B27" s="41">
        <f>SUM(B21:B26)</f>
        <v>20201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'[1]heves'!$F200</f>
        <v>4655</v>
      </c>
      <c r="C29" s="35">
        <f aca="true" t="shared" si="2" ref="C29:C39">B29/$B$11*100</f>
        <v>23.043413692391464</v>
      </c>
      <c r="D29" s="35">
        <f>'[1]heves'!$F159/'[1]heves'!$F$134*100</f>
        <v>33.197181202028816</v>
      </c>
    </row>
    <row r="30" spans="1:4" ht="15.75">
      <c r="A30" s="69" t="s">
        <v>81</v>
      </c>
      <c r="B30" s="37">
        <f>'[1]heves'!$F201</f>
        <v>4830</v>
      </c>
      <c r="C30" s="38">
        <f t="shared" si="2"/>
        <v>23.90970744022573</v>
      </c>
      <c r="D30" s="38">
        <f>'[1]heves'!$F160/'[1]heves'!$F$134*100</f>
        <v>22.78378742313389</v>
      </c>
    </row>
    <row r="31" spans="1:4" ht="15.75">
      <c r="A31" s="70" t="s">
        <v>82</v>
      </c>
      <c r="B31" s="34">
        <f>'[1]heves'!$F202</f>
        <v>5189</v>
      </c>
      <c r="C31" s="35">
        <f t="shared" si="2"/>
        <v>25.68684718578288</v>
      </c>
      <c r="D31" s="35">
        <f>'[1]heves'!$F161/'[1]heves'!$F$134*100</f>
        <v>19.502670676421744</v>
      </c>
    </row>
    <row r="32" spans="1:4" ht="15.75">
      <c r="A32" s="69" t="s">
        <v>83</v>
      </c>
      <c r="B32" s="37">
        <f>'[1]heves'!$F203</f>
        <v>3801</v>
      </c>
      <c r="C32" s="38">
        <f t="shared" si="2"/>
        <v>18.81590020296025</v>
      </c>
      <c r="D32" s="38">
        <f>'[1]heves'!$F162/'[1]heves'!$F$134*100</f>
        <v>12.612774361506352</v>
      </c>
    </row>
    <row r="33" spans="1:4" s="56" customFormat="1" ht="15.75">
      <c r="A33" s="70" t="s">
        <v>84</v>
      </c>
      <c r="B33" s="34">
        <f>'[1]heves'!$F204</f>
        <v>1726</v>
      </c>
      <c r="C33" s="35">
        <f t="shared" si="2"/>
        <v>8.544131478639672</v>
      </c>
      <c r="D33" s="35">
        <f>'[1]heves'!$F163/'[1]heves'!$F$134*100</f>
        <v>11.903586336909196</v>
      </c>
    </row>
    <row r="34" spans="1:4" s="58" customFormat="1" ht="19.5" customHeight="1">
      <c r="A34" s="44" t="s">
        <v>51</v>
      </c>
      <c r="B34" s="45">
        <f>SUM(B29:B33)</f>
        <v>20201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'[1]heves'!$F207</f>
        <v>3819</v>
      </c>
      <c r="C36" s="38">
        <f t="shared" si="2"/>
        <v>18.90500470273749</v>
      </c>
      <c r="D36" s="66">
        <f>'[1]heves'!$F166/'[1]heves'!$F$134*100</f>
        <v>28.29570447506621</v>
      </c>
    </row>
    <row r="37" spans="1:4" ht="15.75">
      <c r="A37" s="68" t="s">
        <v>76</v>
      </c>
      <c r="B37" s="34">
        <f>'[1]heves'!$F208</f>
        <v>1620</v>
      </c>
      <c r="C37" s="35">
        <f t="shared" si="2"/>
        <v>8.019404979951487</v>
      </c>
      <c r="D37" s="35">
        <f>'[1]heves'!$F167/'[1]heves'!$F$134*100</f>
        <v>6.84949952870416</v>
      </c>
    </row>
    <row r="38" spans="1:4" ht="15.75">
      <c r="A38" s="67" t="s">
        <v>113</v>
      </c>
      <c r="B38" s="65">
        <f>'[1]heves'!$F209</f>
        <v>6887</v>
      </c>
      <c r="C38" s="38">
        <f t="shared" si="2"/>
        <v>34.092371664769075</v>
      </c>
      <c r="D38" s="66">
        <f>'[1]heves'!$F168/'[1]heves'!$F$134*100</f>
        <v>30.38287176264644</v>
      </c>
    </row>
    <row r="39" spans="1:4" ht="15.75">
      <c r="A39" s="68" t="s">
        <v>77</v>
      </c>
      <c r="B39" s="34">
        <f>'[1]heves'!$F210</f>
        <v>7875</v>
      </c>
      <c r="C39" s="35">
        <f t="shared" si="2"/>
        <v>38.98321865254195</v>
      </c>
      <c r="D39" s="35">
        <f>'[1]heves'!$F169/'[1]heves'!$F$134*100</f>
        <v>34.471924233583195</v>
      </c>
    </row>
    <row r="40" spans="1:4" ht="15.75">
      <c r="A40" s="62" t="s">
        <v>51</v>
      </c>
      <c r="B40" s="63">
        <f>SUM(B36:B39)</f>
        <v>20201</v>
      </c>
      <c r="C40" s="64">
        <f>B40/$B$11*100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J15" sqref="J15"/>
      <selection pane="topRight" activeCell="J15" sqref="J15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2" t="s">
        <v>43</v>
      </c>
      <c r="B1" s="142"/>
      <c r="C1" s="142"/>
      <c r="D1" s="142"/>
    </row>
    <row r="2" spans="1:6" ht="15.75">
      <c r="A2" s="136" t="s">
        <v>71</v>
      </c>
      <c r="B2" s="136"/>
      <c r="C2" s="136"/>
      <c r="D2" s="136"/>
      <c r="E2" s="1"/>
      <c r="F2" s="1"/>
    </row>
    <row r="3" spans="1:4" ht="15.75">
      <c r="A3" s="143" t="s">
        <v>116</v>
      </c>
      <c r="B3" s="144"/>
      <c r="C3" s="144"/>
      <c r="D3" s="144"/>
    </row>
    <row r="4" spans="1:4" ht="9" customHeight="1">
      <c r="A4" s="31"/>
      <c r="B4" s="31"/>
      <c r="C4" s="31"/>
      <c r="D4" s="32"/>
    </row>
    <row r="5" spans="1:4" ht="21" customHeight="1">
      <c r="A5" s="150" t="s">
        <v>44</v>
      </c>
      <c r="B5" s="145" t="s">
        <v>45</v>
      </c>
      <c r="C5" s="148" t="s">
        <v>46</v>
      </c>
      <c r="D5" s="149"/>
    </row>
    <row r="6" spans="1:4" ht="28.5" customHeight="1">
      <c r="A6" s="151"/>
      <c r="B6" s="146"/>
      <c r="C6" s="145" t="s">
        <v>78</v>
      </c>
      <c r="D6" s="145" t="s">
        <v>47</v>
      </c>
    </row>
    <row r="7" spans="1:4" ht="26.25" customHeight="1">
      <c r="A7" s="152"/>
      <c r="B7" s="147"/>
      <c r="C7" s="147"/>
      <c r="D7" s="147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'[1]nograd'!$F173</f>
        <v>9620</v>
      </c>
      <c r="C9" s="35">
        <f>B9/$B$11*100</f>
        <v>54.09356725146199</v>
      </c>
      <c r="D9" s="35">
        <f>'[1]nograd'!$F132/'[1]nograd'!$F$134*100</f>
        <v>55.1375276636105</v>
      </c>
    </row>
    <row r="10" spans="1:4" s="39" customFormat="1" ht="15.75">
      <c r="A10" s="36" t="s">
        <v>50</v>
      </c>
      <c r="B10" s="37">
        <f>'[1]nograd'!$F174</f>
        <v>8164</v>
      </c>
      <c r="C10" s="38">
        <f aca="true" t="shared" si="0" ref="C10:C39">B10/$B$11*100</f>
        <v>45.90643274853801</v>
      </c>
      <c r="D10" s="38">
        <f>'[1]nograd'!$F133/'[1]nograd'!$F$134*100</f>
        <v>44.8624723363895</v>
      </c>
    </row>
    <row r="11" spans="1:4" s="43" customFormat="1" ht="20.25" customHeight="1">
      <c r="A11" s="40" t="s">
        <v>51</v>
      </c>
      <c r="B11" s="41">
        <f>SUM(B9:B10)</f>
        <v>17784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'[1]nograd'!$F184</f>
        <v>384</v>
      </c>
      <c r="C13" s="35">
        <f t="shared" si="0"/>
        <v>2.1592442645074224</v>
      </c>
      <c r="D13" s="35">
        <f>'[1]nograd'!$F143/'[1]nograd'!$F$134*100</f>
        <v>3.103593634734956</v>
      </c>
      <c r="E13" s="48"/>
    </row>
    <row r="14" spans="1:4" ht="15.75">
      <c r="A14" s="69" t="s">
        <v>87</v>
      </c>
      <c r="B14" s="37">
        <f>'[1]nograd'!$F185</f>
        <v>2214</v>
      </c>
      <c r="C14" s="38">
        <f t="shared" si="0"/>
        <v>12.449392712550607</v>
      </c>
      <c r="D14" s="38">
        <f>'[1]nograd'!$F144/'[1]nograd'!$F$134*100</f>
        <v>12.69364527347455</v>
      </c>
    </row>
    <row r="15" spans="1:4" s="39" customFormat="1" ht="15.75">
      <c r="A15" s="33" t="s">
        <v>88</v>
      </c>
      <c r="B15" s="34">
        <f>'[1]nograd'!$F186</f>
        <v>4427</v>
      </c>
      <c r="C15" s="35">
        <f t="shared" si="0"/>
        <v>24.89316239316239</v>
      </c>
      <c r="D15" s="35">
        <f>'[1]nograd'!$F145/'[1]nograd'!$F$134*100</f>
        <v>26.752028664769732</v>
      </c>
    </row>
    <row r="16" spans="1:4" ht="15.75">
      <c r="A16" s="36" t="s">
        <v>89</v>
      </c>
      <c r="B16" s="37">
        <f>'[1]nograd'!$F187</f>
        <v>4525</v>
      </c>
      <c r="C16" s="38">
        <f t="shared" si="0"/>
        <v>25.44421952316689</v>
      </c>
      <c r="D16" s="38">
        <f>'[1]nograd'!$F146/'[1]nograd'!$F$134*100</f>
        <v>23.774897249446727</v>
      </c>
    </row>
    <row r="17" spans="1:4" s="39" customFormat="1" ht="15.75">
      <c r="A17" s="33" t="s">
        <v>90</v>
      </c>
      <c r="B17" s="34">
        <f>'[1]nograd'!$F188</f>
        <v>4427</v>
      </c>
      <c r="C17" s="35">
        <f t="shared" si="0"/>
        <v>24.89316239316239</v>
      </c>
      <c r="D17" s="35">
        <f>'[1]nograd'!$F147/'[1]nograd'!$F$134*100</f>
        <v>24.90778796501212</v>
      </c>
    </row>
    <row r="18" spans="1:4" ht="15.75">
      <c r="A18" s="36" t="s">
        <v>91</v>
      </c>
      <c r="B18" s="37">
        <f>'[1]nograd'!$F189</f>
        <v>1807</v>
      </c>
      <c r="C18" s="38">
        <f t="shared" si="0"/>
        <v>10.160818713450293</v>
      </c>
      <c r="D18" s="38">
        <f>'[1]nograd'!$F148/'[1]nograd'!$F$134*100</f>
        <v>8.768047212561914</v>
      </c>
    </row>
    <row r="19" spans="1:4" s="47" customFormat="1" ht="22.5" customHeight="1">
      <c r="A19" s="40" t="s">
        <v>51</v>
      </c>
      <c r="B19" s="41">
        <f>SUM(B13:B18)</f>
        <v>17784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'[1]nograd'!$F192</f>
        <v>1076</v>
      </c>
      <c r="C21" s="35">
        <f t="shared" si="0"/>
        <v>6.05038236617184</v>
      </c>
      <c r="D21" s="35">
        <f>'[1]nograd'!$F151/'[1]nograd'!$F$134*100</f>
        <v>7.424386131309937</v>
      </c>
    </row>
    <row r="22" spans="1:4" ht="15.75">
      <c r="A22" s="36" t="s">
        <v>54</v>
      </c>
      <c r="B22" s="37">
        <f>'[1]nograd'!$F193</f>
        <v>6804</v>
      </c>
      <c r="C22" s="38">
        <f t="shared" si="0"/>
        <v>38.25910931174089</v>
      </c>
      <c r="D22" s="38">
        <f>'[1]nograd'!$F152/'[1]nograd'!$F$134*100</f>
        <v>38.60786173464011</v>
      </c>
    </row>
    <row r="23" spans="1:4" s="39" customFormat="1" ht="15.75">
      <c r="A23" s="33" t="s">
        <v>55</v>
      </c>
      <c r="B23" s="34">
        <f>'[1]nograd'!$F194</f>
        <v>5411</v>
      </c>
      <c r="C23" s="35">
        <f t="shared" si="0"/>
        <v>30.426225820962667</v>
      </c>
      <c r="D23" s="35">
        <f>'[1]nograd'!$F153/'[1]nograd'!$F$134*100</f>
        <v>30.677626725682366</v>
      </c>
    </row>
    <row r="24" spans="1:4" ht="15.75">
      <c r="A24" s="36" t="s">
        <v>56</v>
      </c>
      <c r="B24" s="37">
        <f>'[1]nograd'!$F195</f>
        <v>2663</v>
      </c>
      <c r="C24" s="38">
        <f t="shared" si="0"/>
        <v>14.974134053081423</v>
      </c>
      <c r="D24" s="38">
        <f>'[1]nograd'!$F154/'[1]nograd'!$F$134*100</f>
        <v>14.332384866687745</v>
      </c>
    </row>
    <row r="25" spans="1:4" s="39" customFormat="1" ht="15.75">
      <c r="A25" s="33" t="s">
        <v>57</v>
      </c>
      <c r="B25" s="34">
        <f>'[1]nograd'!$F196</f>
        <v>1363</v>
      </c>
      <c r="C25" s="35">
        <f t="shared" si="0"/>
        <v>7.664192532613585</v>
      </c>
      <c r="D25" s="35">
        <f>'[1]nograd'!$F155/'[1]nograd'!$F$134*100</f>
        <v>7.018653177363262</v>
      </c>
    </row>
    <row r="26" spans="1:4" ht="15.75">
      <c r="A26" s="36" t="s">
        <v>58</v>
      </c>
      <c r="B26" s="37">
        <f>'[1]nograd'!$F197</f>
        <v>467</v>
      </c>
      <c r="C26" s="38">
        <f t="shared" si="0"/>
        <v>2.6259559154296</v>
      </c>
      <c r="D26" s="38">
        <f>'[1]nograd'!$F156/'[1]nograd'!$F$134*100</f>
        <v>1.939087364316577</v>
      </c>
    </row>
    <row r="27" spans="1:4" s="47" customFormat="1" ht="21" customHeight="1">
      <c r="A27" s="40" t="s">
        <v>51</v>
      </c>
      <c r="B27" s="41">
        <f>SUM(B21:B26)</f>
        <v>17784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'[1]nograd'!$F200</f>
        <v>3684</v>
      </c>
      <c r="C29" s="35">
        <f t="shared" si="0"/>
        <v>20.715249662618085</v>
      </c>
      <c r="D29" s="35">
        <f>'[1]nograd'!$F159/'[1]nograd'!$F$134*100</f>
        <v>26.783644219622722</v>
      </c>
    </row>
    <row r="30" spans="1:4" ht="15.75">
      <c r="A30" s="69" t="s">
        <v>81</v>
      </c>
      <c r="B30" s="37">
        <f>'[1]nograd'!$F201</f>
        <v>3732</v>
      </c>
      <c r="C30" s="38">
        <f t="shared" si="0"/>
        <v>20.98515519568151</v>
      </c>
      <c r="D30" s="38">
        <f>'[1]nograd'!$F160/'[1]nograd'!$F$134*100</f>
        <v>20.713457687849086</v>
      </c>
    </row>
    <row r="31" spans="1:4" ht="15.75">
      <c r="A31" s="70" t="s">
        <v>82</v>
      </c>
      <c r="B31" s="34">
        <f>'[1]nograd'!$F202</f>
        <v>4135</v>
      </c>
      <c r="C31" s="35">
        <f t="shared" si="0"/>
        <v>23.25123706702654</v>
      </c>
      <c r="D31" s="35">
        <f>'[1]nograd'!$F161/'[1]nograd'!$F$134*100</f>
        <v>20.01791548108336</v>
      </c>
    </row>
    <row r="32" spans="1:4" ht="15.75">
      <c r="A32" s="69" t="s">
        <v>83</v>
      </c>
      <c r="B32" s="37">
        <f>'[1]nograd'!$F203</f>
        <v>3567</v>
      </c>
      <c r="C32" s="38">
        <f t="shared" si="0"/>
        <v>20.05735492577598</v>
      </c>
      <c r="D32" s="38">
        <f>'[1]nograd'!$F162/'[1]nograd'!$F$134*100</f>
        <v>14.432500790388872</v>
      </c>
    </row>
    <row r="33" spans="1:4" s="39" customFormat="1" ht="15.75">
      <c r="A33" s="70" t="s">
        <v>84</v>
      </c>
      <c r="B33" s="34">
        <f>'[1]nograd'!$F204</f>
        <v>2666</v>
      </c>
      <c r="C33" s="35">
        <f t="shared" si="0"/>
        <v>14.991003148897885</v>
      </c>
      <c r="D33" s="35">
        <f>'[1]nograd'!$F163/'[1]nograd'!$F$134*100</f>
        <v>18.05248182105596</v>
      </c>
    </row>
    <row r="34" spans="1:4" s="43" customFormat="1" ht="22.5" customHeight="1">
      <c r="A34" s="44" t="s">
        <v>51</v>
      </c>
      <c r="B34" s="45">
        <f>SUM(B29:B33)</f>
        <v>17784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'[1]nograd'!$F207</f>
        <v>3017</v>
      </c>
      <c r="C36" s="38">
        <f t="shared" si="0"/>
        <v>16.964687359424204</v>
      </c>
      <c r="D36" s="66">
        <f>'[1]nograd'!$F166/'[1]nograd'!$F$134*100</f>
        <v>21.772578775424176</v>
      </c>
    </row>
    <row r="37" spans="1:4" ht="15.75">
      <c r="A37" s="68" t="s">
        <v>76</v>
      </c>
      <c r="B37" s="34">
        <f>'[1]nograd'!$F208</f>
        <v>1463</v>
      </c>
      <c r="C37" s="35">
        <f t="shared" si="0"/>
        <v>8.226495726495726</v>
      </c>
      <c r="D37" s="35">
        <f>'[1]nograd'!$F167/'[1]nograd'!$F$134*100</f>
        <v>6.834229107387502</v>
      </c>
    </row>
    <row r="38" spans="1:4" ht="15.75">
      <c r="A38" s="67" t="s">
        <v>113</v>
      </c>
      <c r="B38" s="65">
        <f>'[1]nograd'!$F209</f>
        <v>6381</v>
      </c>
      <c r="C38" s="38">
        <f t="shared" si="0"/>
        <v>35.88056680161944</v>
      </c>
      <c r="D38" s="66">
        <f>'[1]nograd'!$F168/'[1]nograd'!$F$134*100</f>
        <v>30.477394878280112</v>
      </c>
    </row>
    <row r="39" spans="1:4" ht="15.75">
      <c r="A39" s="68" t="s">
        <v>77</v>
      </c>
      <c r="B39" s="34">
        <f>'[1]nograd'!$F210</f>
        <v>6923</v>
      </c>
      <c r="C39" s="35">
        <f t="shared" si="0"/>
        <v>38.92825011246064</v>
      </c>
      <c r="D39" s="35">
        <f>'[1]nograd'!$F169/'[1]nograd'!$F$134*100</f>
        <v>40.915797238908205</v>
      </c>
    </row>
    <row r="40" spans="1:4" ht="15.75">
      <c r="A40" s="62" t="s">
        <v>51</v>
      </c>
      <c r="B40" s="63">
        <f>SUM(B36:B39)</f>
        <v>17784</v>
      </c>
      <c r="C40" s="64">
        <f>B40/$B$11*100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M36" sqref="M35:M36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5" t="s">
        <v>60</v>
      </c>
      <c r="B1" s="165"/>
      <c r="C1" s="165"/>
      <c r="D1" s="165"/>
      <c r="E1" s="165"/>
      <c r="F1" s="165"/>
      <c r="G1" s="165"/>
    </row>
    <row r="2" spans="1:7" ht="15.75">
      <c r="A2" s="165" t="s">
        <v>73</v>
      </c>
      <c r="B2" s="165"/>
      <c r="C2" s="165"/>
      <c r="D2" s="165"/>
      <c r="E2" s="165"/>
      <c r="F2" s="165"/>
      <c r="G2" s="165"/>
    </row>
    <row r="3" spans="1:7" ht="21.75" customHeight="1">
      <c r="A3" s="166" t="s">
        <v>116</v>
      </c>
      <c r="B3" s="167"/>
      <c r="C3" s="167"/>
      <c r="D3" s="167"/>
      <c r="E3" s="167"/>
      <c r="F3" s="167"/>
      <c r="G3" s="167"/>
    </row>
    <row r="4" spans="1:7" ht="24" customHeight="1">
      <c r="A4" s="73"/>
      <c r="B4" s="168" t="s">
        <v>85</v>
      </c>
      <c r="C4" s="171" t="s">
        <v>61</v>
      </c>
      <c r="D4" s="172"/>
      <c r="E4" s="168" t="s">
        <v>62</v>
      </c>
      <c r="F4" s="168" t="s">
        <v>63</v>
      </c>
      <c r="G4" s="168" t="s">
        <v>64</v>
      </c>
    </row>
    <row r="5" spans="1:7" ht="24" customHeight="1">
      <c r="A5" s="76" t="s">
        <v>34</v>
      </c>
      <c r="B5" s="169"/>
      <c r="C5" s="74" t="s">
        <v>65</v>
      </c>
      <c r="D5" s="75" t="s">
        <v>66</v>
      </c>
      <c r="E5" s="169"/>
      <c r="F5" s="169"/>
      <c r="G5" s="169"/>
    </row>
    <row r="6" spans="1:7" ht="24" customHeight="1">
      <c r="A6" s="77"/>
      <c r="B6" s="170"/>
      <c r="C6" s="173" t="s">
        <v>67</v>
      </c>
      <c r="D6" s="174"/>
      <c r="E6" s="170"/>
      <c r="F6" s="170"/>
      <c r="G6" s="170"/>
    </row>
    <row r="7" spans="1:7" ht="18.75" customHeight="1">
      <c r="A7" s="175" t="s">
        <v>17</v>
      </c>
      <c r="B7" s="176"/>
      <c r="C7" s="176"/>
      <c r="D7" s="176"/>
      <c r="E7" s="176"/>
      <c r="F7" s="176"/>
      <c r="G7" s="177"/>
    </row>
    <row r="8" spans="1:10" s="80" customFormat="1" ht="15.75">
      <c r="A8" s="78" t="s">
        <v>2</v>
      </c>
      <c r="B8" s="20">
        <f>'[5]ZAROALL'!$E149</f>
        <v>684</v>
      </c>
      <c r="C8" s="20">
        <f>'[4]Munka1'!J285</f>
        <v>207</v>
      </c>
      <c r="D8" s="20">
        <f>'[4]Munka1'!K285</f>
        <v>740</v>
      </c>
      <c r="E8" s="20">
        <f>B8+C8+D8</f>
        <v>1631</v>
      </c>
      <c r="F8" s="20">
        <f>E8-G8</f>
        <v>978</v>
      </c>
      <c r="G8" s="20">
        <f>'[5]ZAROALL'!$F149</f>
        <v>653</v>
      </c>
      <c r="H8" s="79"/>
      <c r="I8" s="79"/>
      <c r="J8" s="79"/>
    </row>
    <row r="9" spans="1:7" s="80" customFormat="1" ht="15.75">
      <c r="A9" s="81" t="s">
        <v>3</v>
      </c>
      <c r="B9" s="82">
        <f>'[5]ZAROALL'!$E150</f>
        <v>258</v>
      </c>
      <c r="C9" s="83">
        <f>'[4]Munka1'!J286</f>
        <v>12</v>
      </c>
      <c r="D9" s="84">
        <f>'[4]Munka1'!K286</f>
        <v>197</v>
      </c>
      <c r="E9" s="84">
        <f aca="true" t="shared" si="0" ref="E9:E22">B9+C9+D9</f>
        <v>467</v>
      </c>
      <c r="F9" s="84">
        <f aca="true" t="shared" si="1" ref="F9:F30">E9-G9</f>
        <v>306</v>
      </c>
      <c r="G9" s="82">
        <f>'[5]ZAROALL'!$F150</f>
        <v>161</v>
      </c>
    </row>
    <row r="10" spans="1:7" s="80" customFormat="1" ht="15.75">
      <c r="A10" s="78" t="s">
        <v>4</v>
      </c>
      <c r="B10" s="20">
        <f>'[5]ZAROALL'!$E151</f>
        <v>1103</v>
      </c>
      <c r="C10" s="85">
        <f>'[4]Munka1'!J287</f>
        <v>87</v>
      </c>
      <c r="D10" s="86">
        <f>'[4]Munka1'!K287</f>
        <v>609</v>
      </c>
      <c r="E10" s="86">
        <f t="shared" si="0"/>
        <v>1799</v>
      </c>
      <c r="F10" s="86">
        <f t="shared" si="1"/>
        <v>1140</v>
      </c>
      <c r="G10" s="20">
        <f>'[5]ZAROALL'!$F151</f>
        <v>659</v>
      </c>
    </row>
    <row r="11" spans="1:7" s="80" customFormat="1" ht="15.75">
      <c r="A11" s="81" t="s">
        <v>5</v>
      </c>
      <c r="B11" s="82">
        <f>'[5]ZAROALL'!$E152</f>
        <v>40</v>
      </c>
      <c r="C11" s="83">
        <f>'[4]Munka1'!J288</f>
        <v>1990</v>
      </c>
      <c r="D11" s="84">
        <f>'[4]Munka1'!K288</f>
        <v>66</v>
      </c>
      <c r="E11" s="84">
        <f t="shared" si="0"/>
        <v>2096</v>
      </c>
      <c r="F11" s="84">
        <f t="shared" si="1"/>
        <v>80</v>
      </c>
      <c r="G11" s="82">
        <f>'[5]ZAROALL'!$F152</f>
        <v>2016</v>
      </c>
    </row>
    <row r="12" spans="1:7" s="80" customFormat="1" ht="15.75">
      <c r="A12" s="78" t="s">
        <v>6</v>
      </c>
      <c r="B12" s="20">
        <f>'[5]ZAROALL'!$E153</f>
        <v>100</v>
      </c>
      <c r="C12" s="85">
        <f>'[4]Munka1'!J289</f>
        <v>67</v>
      </c>
      <c r="D12" s="86">
        <f>'[4]Munka1'!K289</f>
        <v>302</v>
      </c>
      <c r="E12" s="86">
        <f t="shared" si="0"/>
        <v>469</v>
      </c>
      <c r="F12" s="86">
        <f t="shared" si="1"/>
        <v>229</v>
      </c>
      <c r="G12" s="20">
        <f>'[5]ZAROALL'!$F153</f>
        <v>240</v>
      </c>
    </row>
    <row r="13" spans="1:7" s="80" customFormat="1" ht="15.75">
      <c r="A13" s="81" t="s">
        <v>7</v>
      </c>
      <c r="B13" s="82">
        <f>'[5]ZAROALL'!$E154</f>
        <v>448</v>
      </c>
      <c r="C13" s="83">
        <f>'[4]Munka1'!J290</f>
        <v>74</v>
      </c>
      <c r="D13" s="84">
        <f>'[4]Munka1'!K290</f>
        <v>241</v>
      </c>
      <c r="E13" s="84">
        <f t="shared" si="0"/>
        <v>763</v>
      </c>
      <c r="F13" s="84">
        <f t="shared" si="1"/>
        <v>471</v>
      </c>
      <c r="G13" s="82">
        <f>'[5]ZAROALL'!$F154</f>
        <v>292</v>
      </c>
    </row>
    <row r="14" spans="1:7" s="80" customFormat="1" ht="15.75">
      <c r="A14" s="78" t="s">
        <v>8</v>
      </c>
      <c r="B14" s="20">
        <f>'[5]ZAROALL'!$E155</f>
        <v>137</v>
      </c>
      <c r="C14" s="85">
        <f>'[4]Munka1'!J291</f>
        <v>66</v>
      </c>
      <c r="D14" s="86">
        <f>'[4]Munka1'!K291</f>
        <v>177</v>
      </c>
      <c r="E14" s="86">
        <f t="shared" si="0"/>
        <v>380</v>
      </c>
      <c r="F14" s="86">
        <f t="shared" si="1"/>
        <v>304</v>
      </c>
      <c r="G14" s="20">
        <f>'[5]ZAROALL'!$F155</f>
        <v>76</v>
      </c>
    </row>
    <row r="15" spans="1:7" s="80" customFormat="1" ht="15.75">
      <c r="A15" s="81" t="s">
        <v>9</v>
      </c>
      <c r="B15" s="82">
        <f>'[5]ZAROALL'!$E156</f>
        <v>107</v>
      </c>
      <c r="C15" s="83">
        <f>'[4]Munka1'!J292</f>
        <v>12</v>
      </c>
      <c r="D15" s="84">
        <f>'[4]Munka1'!K292</f>
        <v>367</v>
      </c>
      <c r="E15" s="84">
        <f t="shared" si="0"/>
        <v>486</v>
      </c>
      <c r="F15" s="84">
        <f t="shared" si="1"/>
        <v>340</v>
      </c>
      <c r="G15" s="82">
        <f>'[5]ZAROALL'!$F156</f>
        <v>146</v>
      </c>
    </row>
    <row r="16" spans="1:7" s="80" customFormat="1" ht="15.75">
      <c r="A16" s="78" t="s">
        <v>10</v>
      </c>
      <c r="B16" s="20">
        <f>'[5]ZAROALL'!$E157</f>
        <v>174</v>
      </c>
      <c r="C16" s="85">
        <f>'[4]Munka1'!J293</f>
        <v>91</v>
      </c>
      <c r="D16" s="86">
        <f>'[4]Munka1'!K293</f>
        <v>269</v>
      </c>
      <c r="E16" s="86">
        <f t="shared" si="0"/>
        <v>534</v>
      </c>
      <c r="F16" s="86">
        <f t="shared" si="1"/>
        <v>381</v>
      </c>
      <c r="G16" s="20">
        <f>'[5]ZAROALL'!$F157</f>
        <v>153</v>
      </c>
    </row>
    <row r="17" spans="1:7" s="80" customFormat="1" ht="15.75">
      <c r="A17" s="81" t="s">
        <v>11</v>
      </c>
      <c r="B17" s="82">
        <f>'[5]ZAROALL'!$E158</f>
        <v>316</v>
      </c>
      <c r="C17" s="83">
        <f>'[4]Munka1'!J294</f>
        <v>24</v>
      </c>
      <c r="D17" s="84">
        <f>'[4]Munka1'!K294</f>
        <v>398</v>
      </c>
      <c r="E17" s="84">
        <f t="shared" si="0"/>
        <v>738</v>
      </c>
      <c r="F17" s="84">
        <f t="shared" si="1"/>
        <v>389</v>
      </c>
      <c r="G17" s="82">
        <f>'[5]ZAROALL'!$F158</f>
        <v>349</v>
      </c>
    </row>
    <row r="18" spans="1:7" s="80" customFormat="1" ht="15.75">
      <c r="A18" s="78" t="s">
        <v>12</v>
      </c>
      <c r="B18" s="20">
        <f>'[5]ZAROALL'!$E159</f>
        <v>94</v>
      </c>
      <c r="C18" s="85">
        <f>'[4]Munka1'!J295</f>
        <v>21</v>
      </c>
      <c r="D18" s="86">
        <f>'[4]Munka1'!K295</f>
        <v>245</v>
      </c>
      <c r="E18" s="86">
        <f t="shared" si="0"/>
        <v>360</v>
      </c>
      <c r="F18" s="86">
        <f t="shared" si="1"/>
        <v>83</v>
      </c>
      <c r="G18" s="20">
        <f>'[5]ZAROALL'!$F159</f>
        <v>277</v>
      </c>
    </row>
    <row r="19" spans="1:7" s="80" customFormat="1" ht="15.75">
      <c r="A19" s="81" t="s">
        <v>13</v>
      </c>
      <c r="B19" s="82">
        <f>'[5]ZAROALL'!$E160</f>
        <v>52</v>
      </c>
      <c r="C19" s="83">
        <f>'[4]Munka1'!J296</f>
        <v>46</v>
      </c>
      <c r="D19" s="84">
        <f>'[4]Munka1'!K296</f>
        <v>81</v>
      </c>
      <c r="E19" s="84">
        <f t="shared" si="0"/>
        <v>179</v>
      </c>
      <c r="F19" s="84">
        <f t="shared" si="1"/>
        <v>113</v>
      </c>
      <c r="G19" s="82">
        <f>'[5]ZAROALL'!$F160</f>
        <v>66</v>
      </c>
    </row>
    <row r="20" spans="1:7" s="80" customFormat="1" ht="15.75">
      <c r="A20" s="78" t="s">
        <v>14</v>
      </c>
      <c r="B20" s="20">
        <f>'[5]ZAROALL'!$E161</f>
        <v>66</v>
      </c>
      <c r="C20" s="85">
        <f>'[4]Munka1'!J297</f>
        <v>5</v>
      </c>
      <c r="D20" s="86">
        <f>'[4]Munka1'!K297</f>
        <v>75</v>
      </c>
      <c r="E20" s="86">
        <f t="shared" si="0"/>
        <v>146</v>
      </c>
      <c r="F20" s="86">
        <f t="shared" si="1"/>
        <v>108</v>
      </c>
      <c r="G20" s="20">
        <f>'[5]ZAROALL'!$F161</f>
        <v>38</v>
      </c>
    </row>
    <row r="21" spans="1:7" s="80" customFormat="1" ht="15.75">
      <c r="A21" s="81" t="s">
        <v>15</v>
      </c>
      <c r="B21" s="82">
        <f>'[5]ZAROALL'!$E162</f>
        <v>25</v>
      </c>
      <c r="C21" s="83">
        <f>'[4]Munka1'!J298</f>
        <v>8</v>
      </c>
      <c r="D21" s="84">
        <f>'[4]Munka1'!K298</f>
        <v>37</v>
      </c>
      <c r="E21" s="84">
        <f t="shared" si="0"/>
        <v>70</v>
      </c>
      <c r="F21" s="84">
        <f t="shared" si="1"/>
        <v>48</v>
      </c>
      <c r="G21" s="82">
        <f>'[5]ZAROALL'!$F162</f>
        <v>22</v>
      </c>
    </row>
    <row r="22" spans="1:7" s="80" customFormat="1" ht="15.75">
      <c r="A22" s="78" t="s">
        <v>16</v>
      </c>
      <c r="B22" s="20">
        <f>'[5]ZAROALL'!$E163</f>
        <v>276</v>
      </c>
      <c r="C22" s="85">
        <f>'[4]Munka1'!J299</f>
        <v>1</v>
      </c>
      <c r="D22" s="86">
        <f>'[4]Munka1'!K299</f>
        <v>138</v>
      </c>
      <c r="E22" s="86">
        <f t="shared" si="0"/>
        <v>415</v>
      </c>
      <c r="F22" s="86">
        <f t="shared" si="1"/>
        <v>306</v>
      </c>
      <c r="G22" s="20">
        <f>'[5]ZAROALL'!$F163</f>
        <v>109</v>
      </c>
    </row>
    <row r="23" spans="1:9" s="80" customFormat="1" ht="28.5">
      <c r="A23" s="87" t="s">
        <v>17</v>
      </c>
      <c r="B23" s="88">
        <f aca="true" t="shared" si="2" ref="B23:G23">SUM(B8:B22)</f>
        <v>3880</v>
      </c>
      <c r="C23" s="88">
        <f t="shared" si="2"/>
        <v>2711</v>
      </c>
      <c r="D23" s="88">
        <f>SUM(D8:D22)</f>
        <v>3942</v>
      </c>
      <c r="E23" s="88">
        <f t="shared" si="2"/>
        <v>10533</v>
      </c>
      <c r="F23" s="88">
        <f t="shared" si="1"/>
        <v>5276</v>
      </c>
      <c r="G23" s="88">
        <f t="shared" si="2"/>
        <v>5257</v>
      </c>
      <c r="I23" s="79"/>
    </row>
    <row r="24" spans="1:17" s="80" customFormat="1" ht="19.5" customHeight="1">
      <c r="A24" s="162" t="s">
        <v>24</v>
      </c>
      <c r="B24" s="163"/>
      <c r="C24" s="163"/>
      <c r="D24" s="163"/>
      <c r="E24" s="163"/>
      <c r="F24" s="163"/>
      <c r="G24" s="164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'[5]ZAROALL'!$E166</f>
        <v>159</v>
      </c>
      <c r="C25" s="90">
        <f>'[4]Munka1'!J301</f>
        <v>115</v>
      </c>
      <c r="D25" s="90">
        <f>'[4]Munka1'!K301</f>
        <v>528</v>
      </c>
      <c r="E25" s="84">
        <f aca="true" t="shared" si="3" ref="E25:E30">B25+C25+D25</f>
        <v>802</v>
      </c>
      <c r="F25" s="84">
        <f t="shared" si="1"/>
        <v>572</v>
      </c>
      <c r="G25" s="82">
        <f>'[5]ZAROALL'!$F166</f>
        <v>230</v>
      </c>
    </row>
    <row r="26" spans="1:7" s="80" customFormat="1" ht="15.75">
      <c r="A26" s="19" t="s">
        <v>19</v>
      </c>
      <c r="B26" s="20">
        <f>'[5]ZAROALL'!$E167</f>
        <v>136</v>
      </c>
      <c r="C26" s="85">
        <f>'[4]Munka1'!J302</f>
        <v>142</v>
      </c>
      <c r="D26" s="86">
        <f>'[4]Munka1'!K302</f>
        <v>184</v>
      </c>
      <c r="E26" s="86">
        <f t="shared" si="3"/>
        <v>462</v>
      </c>
      <c r="F26" s="86">
        <f t="shared" si="1"/>
        <v>411</v>
      </c>
      <c r="G26" s="20">
        <f>'[5]ZAROALL'!$F167</f>
        <v>51</v>
      </c>
    </row>
    <row r="27" spans="1:7" s="80" customFormat="1" ht="15.75">
      <c r="A27" s="81" t="s">
        <v>20</v>
      </c>
      <c r="B27" s="82">
        <f>'[5]ZAROALL'!$E168</f>
        <v>228</v>
      </c>
      <c r="C27" s="83">
        <f>'[4]Munka1'!J303</f>
        <v>199</v>
      </c>
      <c r="D27" s="84">
        <f>'[4]Munka1'!K303</f>
        <v>92</v>
      </c>
      <c r="E27" s="84">
        <f t="shared" si="3"/>
        <v>519</v>
      </c>
      <c r="F27" s="84">
        <f t="shared" si="1"/>
        <v>449</v>
      </c>
      <c r="G27" s="82">
        <f>'[5]ZAROALL'!$F168</f>
        <v>70</v>
      </c>
    </row>
    <row r="28" spans="1:7" s="80" customFormat="1" ht="15.75">
      <c r="A28" s="19" t="s">
        <v>21</v>
      </c>
      <c r="B28" s="20">
        <f>'[5]ZAROALL'!$E169</f>
        <v>148</v>
      </c>
      <c r="C28" s="85">
        <f>'[4]Munka1'!J304</f>
        <v>26</v>
      </c>
      <c r="D28" s="86">
        <f>'[4]Munka1'!K304</f>
        <v>339</v>
      </c>
      <c r="E28" s="86">
        <f t="shared" si="3"/>
        <v>513</v>
      </c>
      <c r="F28" s="86">
        <f t="shared" si="1"/>
        <v>438</v>
      </c>
      <c r="G28" s="20">
        <f>'[5]ZAROALL'!$F169</f>
        <v>75</v>
      </c>
    </row>
    <row r="29" spans="1:7" s="80" customFormat="1" ht="15.75">
      <c r="A29" s="81" t="s">
        <v>22</v>
      </c>
      <c r="B29" s="82">
        <f>'[5]ZAROALL'!$E170</f>
        <v>117</v>
      </c>
      <c r="C29" s="83">
        <f>'[4]Munka1'!J305</f>
        <v>29</v>
      </c>
      <c r="D29" s="84">
        <f>'[4]Munka1'!K305</f>
        <v>144</v>
      </c>
      <c r="E29" s="84">
        <f t="shared" si="3"/>
        <v>290</v>
      </c>
      <c r="F29" s="84">
        <f t="shared" si="1"/>
        <v>224</v>
      </c>
      <c r="G29" s="82">
        <f>'[5]ZAROALL'!$F170</f>
        <v>66</v>
      </c>
    </row>
    <row r="30" spans="1:7" s="80" customFormat="1" ht="15.75">
      <c r="A30" s="19" t="s">
        <v>23</v>
      </c>
      <c r="B30" s="20">
        <f>'[5]ZAROALL'!$E171</f>
        <v>68</v>
      </c>
      <c r="C30" s="85">
        <f>'[4]Munka1'!J306</f>
        <v>8</v>
      </c>
      <c r="D30" s="86">
        <f>'[4]Munka1'!K306</f>
        <v>65</v>
      </c>
      <c r="E30" s="86">
        <f t="shared" si="3"/>
        <v>141</v>
      </c>
      <c r="F30" s="86">
        <f t="shared" si="1"/>
        <v>92</v>
      </c>
      <c r="G30" s="20">
        <f>'[5]ZAROALL'!$F171</f>
        <v>49</v>
      </c>
    </row>
    <row r="31" spans="1:7" s="80" customFormat="1" ht="15.75">
      <c r="A31" s="91" t="s">
        <v>24</v>
      </c>
      <c r="B31" s="92">
        <f aca="true" t="shared" si="4" ref="B31:G31">SUM(B25:B30)</f>
        <v>856</v>
      </c>
      <c r="C31" s="92">
        <f t="shared" si="4"/>
        <v>519</v>
      </c>
      <c r="D31" s="92">
        <f t="shared" si="4"/>
        <v>1352</v>
      </c>
      <c r="E31" s="92">
        <f t="shared" si="4"/>
        <v>2727</v>
      </c>
      <c r="F31" s="92">
        <f t="shared" si="4"/>
        <v>2186</v>
      </c>
      <c r="G31" s="92">
        <f t="shared" si="4"/>
        <v>541</v>
      </c>
    </row>
    <row r="32" spans="1:10" s="80" customFormat="1" ht="15.75">
      <c r="A32" s="162" t="s">
        <v>31</v>
      </c>
      <c r="B32" s="163"/>
      <c r="C32" s="163"/>
      <c r="D32" s="163"/>
      <c r="E32" s="163"/>
      <c r="F32" s="163"/>
      <c r="G32" s="164"/>
      <c r="H32" s="79"/>
      <c r="J32" s="79"/>
    </row>
    <row r="33" spans="1:7" s="80" customFormat="1" ht="15.75">
      <c r="A33" s="93" t="s">
        <v>25</v>
      </c>
      <c r="B33" s="90">
        <f>'[5]ZAROALL'!$E174</f>
        <v>305</v>
      </c>
      <c r="C33" s="90">
        <f>'[4]Munka1'!J308</f>
        <v>114</v>
      </c>
      <c r="D33" s="90">
        <f>'[4]Munka1'!K308</f>
        <v>623</v>
      </c>
      <c r="E33" s="94">
        <f aca="true" t="shared" si="5" ref="E33:E38">B33+C33+D33</f>
        <v>1042</v>
      </c>
      <c r="F33" s="94">
        <f aca="true" t="shared" si="6" ref="F33:F38">E33-G33</f>
        <v>897</v>
      </c>
      <c r="G33" s="90">
        <f>'[5]ZAROALL'!$F174</f>
        <v>145</v>
      </c>
    </row>
    <row r="34" spans="1:7" s="80" customFormat="1" ht="15.75">
      <c r="A34" s="19" t="s">
        <v>26</v>
      </c>
      <c r="B34" s="20">
        <f>'[5]ZAROALL'!$E175</f>
        <v>320</v>
      </c>
      <c r="C34" s="85">
        <f>'[4]Munka1'!J309</f>
        <v>65</v>
      </c>
      <c r="D34" s="86">
        <f>'[4]Munka1'!K309</f>
        <v>175</v>
      </c>
      <c r="E34" s="86">
        <f t="shared" si="5"/>
        <v>560</v>
      </c>
      <c r="F34" s="86">
        <f t="shared" si="6"/>
        <v>338</v>
      </c>
      <c r="G34" s="20">
        <f>'[5]ZAROALL'!$F175</f>
        <v>222</v>
      </c>
    </row>
    <row r="35" spans="1:7" s="80" customFormat="1" ht="15.75">
      <c r="A35" s="93" t="s">
        <v>27</v>
      </c>
      <c r="B35" s="82">
        <f>'[5]ZAROALL'!$E176</f>
        <v>134</v>
      </c>
      <c r="C35" s="83">
        <f>'[4]Munka1'!J310</f>
        <v>3</v>
      </c>
      <c r="D35" s="84">
        <f>'[4]Munka1'!K310</f>
        <v>132</v>
      </c>
      <c r="E35" s="84">
        <f t="shared" si="5"/>
        <v>269</v>
      </c>
      <c r="F35" s="84">
        <f t="shared" si="6"/>
        <v>199</v>
      </c>
      <c r="G35" s="82">
        <f>'[5]ZAROALL'!$F176</f>
        <v>70</v>
      </c>
    </row>
    <row r="36" spans="1:7" s="80" customFormat="1" ht="15.75">
      <c r="A36" s="19" t="s">
        <v>28</v>
      </c>
      <c r="B36" s="20">
        <f>'[5]ZAROALL'!$E177</f>
        <v>152</v>
      </c>
      <c r="C36" s="85">
        <f>'[4]Munka1'!J311</f>
        <v>8</v>
      </c>
      <c r="D36" s="86">
        <f>'[4]Munka1'!K311</f>
        <v>137</v>
      </c>
      <c r="E36" s="86">
        <f t="shared" si="5"/>
        <v>297</v>
      </c>
      <c r="F36" s="86">
        <f t="shared" si="6"/>
        <v>283</v>
      </c>
      <c r="G36" s="20">
        <f>'[5]ZAROALL'!$F177</f>
        <v>14</v>
      </c>
    </row>
    <row r="37" spans="1:7" s="80" customFormat="1" ht="15.75">
      <c r="A37" s="93" t="s">
        <v>29</v>
      </c>
      <c r="B37" s="82">
        <f>'[5]ZAROALL'!$E178</f>
        <v>218</v>
      </c>
      <c r="C37" s="83">
        <f>'[4]Munka1'!J312</f>
        <v>2</v>
      </c>
      <c r="D37" s="84">
        <f>'[4]Munka1'!K312</f>
        <v>87</v>
      </c>
      <c r="E37" s="84">
        <f t="shared" si="5"/>
        <v>307</v>
      </c>
      <c r="F37" s="84">
        <f t="shared" si="6"/>
        <v>266</v>
      </c>
      <c r="G37" s="82">
        <f>'[5]ZAROALL'!$F178</f>
        <v>41</v>
      </c>
    </row>
    <row r="38" spans="1:7" s="80" customFormat="1" ht="15.75">
      <c r="A38" s="19" t="s">
        <v>30</v>
      </c>
      <c r="B38" s="20">
        <f>'[5]ZAROALL'!$E179</f>
        <v>54</v>
      </c>
      <c r="C38" s="85">
        <f>'[4]Munka1'!J313</f>
        <v>52</v>
      </c>
      <c r="D38" s="86">
        <f>'[4]Munka1'!K313</f>
        <v>92</v>
      </c>
      <c r="E38" s="86">
        <f t="shared" si="5"/>
        <v>198</v>
      </c>
      <c r="F38" s="86">
        <f t="shared" si="6"/>
        <v>117</v>
      </c>
      <c r="G38" s="20">
        <f>'[5]ZAROALL'!$F179</f>
        <v>81</v>
      </c>
    </row>
    <row r="39" spans="1:9" s="80" customFormat="1" ht="15.75">
      <c r="A39" s="91" t="s">
        <v>31</v>
      </c>
      <c r="B39" s="92">
        <f aca="true" t="shared" si="7" ref="B39:G39">SUM(B33:B38)</f>
        <v>1183</v>
      </c>
      <c r="C39" s="95">
        <f t="shared" si="7"/>
        <v>244</v>
      </c>
      <c r="D39" s="96">
        <f t="shared" si="7"/>
        <v>1246</v>
      </c>
      <c r="E39" s="96">
        <f>SUM(E33:E38)</f>
        <v>2673</v>
      </c>
      <c r="F39" s="96">
        <f>SUM(F33:F38)</f>
        <v>2100</v>
      </c>
      <c r="G39" s="92">
        <f t="shared" si="7"/>
        <v>573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5919</v>
      </c>
      <c r="C40" s="98">
        <f t="shared" si="8"/>
        <v>3474</v>
      </c>
      <c r="D40" s="98">
        <f t="shared" si="8"/>
        <v>6540</v>
      </c>
      <c r="E40" s="98">
        <f>E39+E31+E23</f>
        <v>15933</v>
      </c>
      <c r="F40" s="98">
        <f t="shared" si="8"/>
        <v>9562</v>
      </c>
      <c r="G40" s="98">
        <f t="shared" si="8"/>
        <v>6371</v>
      </c>
    </row>
    <row r="41" ht="15.75">
      <c r="D41" s="99"/>
    </row>
    <row r="42" spans="3:4" ht="15.75">
      <c r="C42" s="99"/>
      <c r="D42" s="99">
        <f>SUM(C40:D40)</f>
        <v>10014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5" sqref="A35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1" t="s">
        <v>112</v>
      </c>
      <c r="B1" s="181"/>
      <c r="C1" s="181"/>
      <c r="D1" s="181"/>
      <c r="E1" s="181"/>
      <c r="F1" s="181"/>
      <c r="G1" s="181"/>
      <c r="H1" s="181"/>
      <c r="I1" s="181"/>
    </row>
    <row r="2" spans="1:9" ht="12.75">
      <c r="A2" s="182" t="s">
        <v>92</v>
      </c>
      <c r="B2" s="186" t="s">
        <v>93</v>
      </c>
      <c r="C2" s="187"/>
      <c r="D2" s="187"/>
      <c r="E2" s="187"/>
      <c r="F2" s="186" t="s">
        <v>94</v>
      </c>
      <c r="G2" s="187"/>
      <c r="H2" s="193"/>
      <c r="I2" s="194"/>
    </row>
    <row r="3" spans="1:9" ht="12.75">
      <c r="A3" s="183"/>
      <c r="B3" s="188"/>
      <c r="C3" s="189"/>
      <c r="D3" s="190"/>
      <c r="E3" s="190"/>
      <c r="F3" s="195"/>
      <c r="G3" s="196"/>
      <c r="H3" s="196"/>
      <c r="I3" s="197"/>
    </row>
    <row r="4" spans="1:9" ht="12.75">
      <c r="A4" s="184"/>
      <c r="B4" s="191"/>
      <c r="C4" s="192"/>
      <c r="D4" s="192"/>
      <c r="E4" s="192"/>
      <c r="F4" s="198"/>
      <c r="G4" s="199"/>
      <c r="H4" s="199"/>
      <c r="I4" s="200"/>
    </row>
    <row r="5" spans="1:9" ht="12.75">
      <c r="A5" s="184"/>
      <c r="B5" s="116" t="s">
        <v>95</v>
      </c>
      <c r="C5" s="116" t="s">
        <v>21</v>
      </c>
      <c r="D5" s="116" t="s">
        <v>96</v>
      </c>
      <c r="E5" s="201" t="s">
        <v>97</v>
      </c>
      <c r="F5" s="116" t="s">
        <v>95</v>
      </c>
      <c r="G5" s="116" t="s">
        <v>21</v>
      </c>
      <c r="H5" s="116" t="s">
        <v>96</v>
      </c>
      <c r="I5" s="201" t="s">
        <v>97</v>
      </c>
    </row>
    <row r="6" spans="1:9" ht="12.75">
      <c r="A6" s="185"/>
      <c r="B6" s="203" t="s">
        <v>98</v>
      </c>
      <c r="C6" s="204"/>
      <c r="D6" s="205"/>
      <c r="E6" s="202"/>
      <c r="F6" s="203" t="s">
        <v>98</v>
      </c>
      <c r="G6" s="204"/>
      <c r="H6" s="205"/>
      <c r="I6" s="202"/>
    </row>
    <row r="7" spans="1:9" ht="21" customHeight="1">
      <c r="A7" s="178" t="s">
        <v>111</v>
      </c>
      <c r="B7" s="179"/>
      <c r="C7" s="179"/>
      <c r="D7" s="179"/>
      <c r="E7" s="179"/>
      <c r="F7" s="179"/>
      <c r="G7" s="179"/>
      <c r="H7" s="179"/>
      <c r="I7" s="180"/>
    </row>
    <row r="8" spans="1:9" ht="15">
      <c r="A8" s="109" t="s">
        <v>99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100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101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102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103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104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105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106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107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108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109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110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117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8" t="s">
        <v>115</v>
      </c>
      <c r="B21" s="179"/>
      <c r="C21" s="179"/>
      <c r="D21" s="179"/>
      <c r="E21" s="179"/>
      <c r="F21" s="179"/>
      <c r="G21" s="179"/>
      <c r="H21" s="179"/>
      <c r="I21" s="180"/>
    </row>
    <row r="22" spans="1:9" ht="15">
      <c r="A22" s="113" t="s">
        <v>99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100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101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102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103</v>
      </c>
      <c r="B26" s="124">
        <v>1</v>
      </c>
      <c r="C26" s="122">
        <v>0</v>
      </c>
      <c r="D26" s="122">
        <v>1</v>
      </c>
      <c r="E26" s="122">
        <f t="shared" si="3"/>
        <v>2</v>
      </c>
      <c r="F26" s="122">
        <v>19</v>
      </c>
      <c r="G26" s="122">
        <v>0</v>
      </c>
      <c r="H26" s="122">
        <v>100</v>
      </c>
      <c r="I26" s="122">
        <f t="shared" si="4"/>
        <v>119</v>
      </c>
    </row>
    <row r="27" spans="1:9" ht="15">
      <c r="A27" s="110" t="s">
        <v>104</v>
      </c>
      <c r="B27" s="123"/>
      <c r="C27" s="121"/>
      <c r="D27" s="121"/>
      <c r="E27" s="121">
        <f t="shared" si="3"/>
        <v>0</v>
      </c>
      <c r="F27" s="121"/>
      <c r="G27" s="121"/>
      <c r="H27" s="121"/>
      <c r="I27" s="121">
        <f t="shared" si="4"/>
        <v>0</v>
      </c>
    </row>
    <row r="28" spans="1:9" ht="15">
      <c r="A28" s="111" t="s">
        <v>105</v>
      </c>
      <c r="B28" s="124"/>
      <c r="C28" s="122"/>
      <c r="D28" s="122"/>
      <c r="E28" s="122">
        <f aca="true" t="shared" si="5" ref="E28:E33">SUM(B28:D28)</f>
        <v>0</v>
      </c>
      <c r="F28" s="122"/>
      <c r="G28" s="122"/>
      <c r="H28" s="122"/>
      <c r="I28" s="122">
        <f aca="true" t="shared" si="6" ref="I28:I33">SUM(F28:H28)</f>
        <v>0</v>
      </c>
    </row>
    <row r="29" spans="1:9" ht="15">
      <c r="A29" s="110" t="s">
        <v>106</v>
      </c>
      <c r="B29" s="123"/>
      <c r="C29" s="121"/>
      <c r="D29" s="121"/>
      <c r="E29" s="121">
        <f t="shared" si="5"/>
        <v>0</v>
      </c>
      <c r="F29" s="121"/>
      <c r="G29" s="121"/>
      <c r="H29" s="121"/>
      <c r="I29" s="121">
        <f t="shared" si="6"/>
        <v>0</v>
      </c>
    </row>
    <row r="30" spans="1:9" ht="15">
      <c r="A30" s="111" t="s">
        <v>107</v>
      </c>
      <c r="B30" s="124"/>
      <c r="C30" s="122"/>
      <c r="D30" s="122"/>
      <c r="E30" s="122">
        <f t="shared" si="5"/>
        <v>0</v>
      </c>
      <c r="F30" s="122"/>
      <c r="G30" s="122"/>
      <c r="H30" s="122"/>
      <c r="I30" s="122">
        <f t="shared" si="6"/>
        <v>0</v>
      </c>
    </row>
    <row r="31" spans="1:9" ht="15">
      <c r="A31" s="110" t="s">
        <v>108</v>
      </c>
      <c r="B31" s="123"/>
      <c r="C31" s="121"/>
      <c r="D31" s="121"/>
      <c r="E31" s="121">
        <f t="shared" si="5"/>
        <v>0</v>
      </c>
      <c r="F31" s="121"/>
      <c r="G31" s="121"/>
      <c r="H31" s="121"/>
      <c r="I31" s="121">
        <f t="shared" si="6"/>
        <v>0</v>
      </c>
    </row>
    <row r="32" spans="1:9" ht="15">
      <c r="A32" s="111" t="s">
        <v>109</v>
      </c>
      <c r="B32" s="124"/>
      <c r="C32" s="122"/>
      <c r="D32" s="122"/>
      <c r="E32" s="122">
        <f t="shared" si="5"/>
        <v>0</v>
      </c>
      <c r="F32" s="122"/>
      <c r="G32" s="122"/>
      <c r="H32" s="122"/>
      <c r="I32" s="122">
        <f t="shared" si="6"/>
        <v>0</v>
      </c>
    </row>
    <row r="33" spans="1:9" ht="15">
      <c r="A33" s="110" t="s">
        <v>110</v>
      </c>
      <c r="B33" s="123"/>
      <c r="C33" s="121"/>
      <c r="D33" s="121"/>
      <c r="E33" s="121">
        <f t="shared" si="5"/>
        <v>0</v>
      </c>
      <c r="F33" s="121"/>
      <c r="G33" s="121"/>
      <c r="H33" s="121"/>
      <c r="I33" s="121">
        <f t="shared" si="6"/>
        <v>0</v>
      </c>
    </row>
    <row r="34" spans="1:9" ht="14.25">
      <c r="A34" s="112" t="s">
        <v>115</v>
      </c>
      <c r="B34" s="125">
        <f>SUM(B22:B33)</f>
        <v>5</v>
      </c>
      <c r="C34" s="125">
        <f aca="true" t="shared" si="7" ref="C34:I34">SUM(C22:C33)</f>
        <v>3</v>
      </c>
      <c r="D34" s="125">
        <f t="shared" si="7"/>
        <v>2</v>
      </c>
      <c r="E34" s="125">
        <f t="shared" si="7"/>
        <v>10</v>
      </c>
      <c r="F34" s="125">
        <f t="shared" si="7"/>
        <v>184</v>
      </c>
      <c r="G34" s="125">
        <f t="shared" si="7"/>
        <v>77</v>
      </c>
      <c r="H34" s="125">
        <f t="shared" si="7"/>
        <v>135</v>
      </c>
      <c r="I34" s="125">
        <f t="shared" si="7"/>
        <v>396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2009-10-14T12:46:39Z</cp:lastPrinted>
  <dcterms:created xsi:type="dcterms:W3CDTF">2007-02-20T11:04:25Z</dcterms:created>
  <dcterms:modified xsi:type="dcterms:W3CDTF">2010-09-10T05:50:23Z</dcterms:modified>
  <cp:category/>
  <cp:version/>
  <cp:contentType/>
  <cp:contentStatus/>
</cp:coreProperties>
</file>