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<sst xmlns="http://schemas.openxmlformats.org/spreadsheetml/2006/main" count="356" uniqueCount="118">
  <si>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</si>
  <si>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</si>
  <si>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</si>
  <si>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</si>
  <si>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</si>
  <si>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</si>
  <si>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</si>
  <si>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</si>
  <si>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</si>
  <si>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</si>
  <si>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</si>
  <si>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</si>
  <si>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</si>
  <si>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</si>
  <si>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</si>
  <si>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</si>
  <si>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</si>
  <si>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</si>
  <si>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</si>
  <si>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</si>
  <si>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</si>
  <si>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</si>
  <si>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</si>
  <si>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</si>
  <si>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</si>
  <si>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</si>
  <si>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</si>
  <si>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</si>
  <si>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</si>
  <si>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</si>
  <si>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</si>
  <si>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</si>
  <si>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</si>
  <si>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</si>
  <si>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</si>
  <si>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</si>
  <si>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</si>
  <si>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</si>
  <si>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</si>
  <si>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</si>
  <si>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</si>
  <si>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</si>
  <si>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</si>
  <si>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</si>
  <si>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</si>
  <si>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</si>
  <si>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</si>
  <si>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</si>
  <si>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</si>
  <si>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</si>
  <si>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</si>
  <si>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</si>
  <si>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</si>
  <si>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</si>
  <si>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</si>
  <si>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</si>
  <si>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</si>
  <si>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</si>
  <si>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</si>
  <si>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</si>
  <si>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</si>
  <si>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</si>
  <si>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</si>
  <si>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</si>
  <si>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</si>
  <si>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</si>
  <si>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</si>
  <si>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</si>
  <si>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</si>
  <si>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</si>
  <si>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</si>
  <si>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</si>
  <si>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</si>
  <si>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</si>
  <si>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</si>
  <si>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</si>
  <si>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</si>
  <si>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</si>
  <si>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</si>
  <si>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</si>
  <si>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</si>
  <si>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</si>
  <si>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</si>
  <si>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</si>
  <si>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</si>
  <si>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</si>
  <si>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</si>
  <si>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</si>
  <si>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</si>
  <si>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</si>
  <si>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</si>
  <si>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</si>
  <si>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</si>
  <si>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</si>
  <si>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</si>
  <si>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</si>
  <si>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</si>
  <si>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</si>
  <si>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</si>
  <si>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</si>
  <si>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</si>
  <si>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</si>
  <si>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</si>
  <si>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</si>
  <si>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</si>
  <si>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</si>
  <si>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</si>
  <si>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</si>
  <si>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</si>
  <si>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</si>
  <si>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</si>
  <si>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</si>
  <si>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</si>
  <si>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</si>
  <si>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</si>
  <si>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</si>
  <si>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>2010. április</t>
  </si>
  <si>
    <t xml:space="preserve">2009. év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</si>
</sst>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6" fillId="0" borderId="11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/>
      <protection/>
    </xf>
    <xf numFmtId="0" fontId="16" fillId="4" borderId="2" xfId="19" applyFont="1" applyFill="1" applyBorder="1" applyAlignment="1">
      <alignment horizontal="center" vertical="center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14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E132">
            <v>39335</v>
          </cell>
        </row>
        <row r="133">
          <cell r="E133">
            <v>29778</v>
          </cell>
        </row>
        <row r="134">
          <cell r="E134">
            <v>69113</v>
          </cell>
        </row>
        <row r="143">
          <cell r="E143">
            <v>1976</v>
          </cell>
        </row>
        <row r="144">
          <cell r="E144">
            <v>9807</v>
          </cell>
        </row>
        <row r="145">
          <cell r="E145">
            <v>18258</v>
          </cell>
        </row>
        <row r="146">
          <cell r="E146">
            <v>17657</v>
          </cell>
        </row>
        <row r="147">
          <cell r="E147">
            <v>16581</v>
          </cell>
        </row>
        <row r="148">
          <cell r="E148">
            <v>4834</v>
          </cell>
        </row>
        <row r="151">
          <cell r="E151">
            <v>7211</v>
          </cell>
        </row>
        <row r="152">
          <cell r="E152">
            <v>25896</v>
          </cell>
        </row>
        <row r="153">
          <cell r="E153">
            <v>21930</v>
          </cell>
        </row>
        <row r="154">
          <cell r="E154">
            <v>8113</v>
          </cell>
        </row>
        <row r="155">
          <cell r="E155">
            <v>4349</v>
          </cell>
        </row>
        <row r="156">
          <cell r="E156">
            <v>1614</v>
          </cell>
        </row>
        <row r="159">
          <cell r="E159">
            <v>18445</v>
          </cell>
        </row>
        <row r="160">
          <cell r="E160">
            <v>12250</v>
          </cell>
        </row>
        <row r="161">
          <cell r="E161">
            <v>12645</v>
          </cell>
        </row>
        <row r="162">
          <cell r="E162">
            <v>10413</v>
          </cell>
        </row>
        <row r="163">
          <cell r="E163">
            <v>15360</v>
          </cell>
        </row>
        <row r="166">
          <cell r="E166">
            <v>10764</v>
          </cell>
        </row>
        <row r="167">
          <cell r="E167">
            <v>4125</v>
          </cell>
        </row>
        <row r="168">
          <cell r="E168">
            <v>31220</v>
          </cell>
        </row>
        <row r="169">
          <cell r="E169">
            <v>23004</v>
          </cell>
        </row>
        <row r="173">
          <cell r="E173">
            <v>37628</v>
          </cell>
        </row>
        <row r="174">
          <cell r="E174">
            <v>30987</v>
          </cell>
        </row>
        <row r="184">
          <cell r="E184">
            <v>1597</v>
          </cell>
        </row>
        <row r="185">
          <cell r="E185">
            <v>9725</v>
          </cell>
        </row>
        <row r="186">
          <cell r="E186">
            <v>17596</v>
          </cell>
        </row>
        <row r="187">
          <cell r="E187">
            <v>17793</v>
          </cell>
        </row>
        <row r="188">
          <cell r="E188">
            <v>16687</v>
          </cell>
        </row>
        <row r="189">
          <cell r="E189">
            <v>5217</v>
          </cell>
        </row>
        <row r="192">
          <cell r="E192">
            <v>5880</v>
          </cell>
        </row>
        <row r="193">
          <cell r="E193">
            <v>24479</v>
          </cell>
        </row>
        <row r="194">
          <cell r="E194">
            <v>22027</v>
          </cell>
        </row>
        <row r="195">
          <cell r="E195">
            <v>9112</v>
          </cell>
        </row>
        <row r="196">
          <cell r="E196">
            <v>4923</v>
          </cell>
        </row>
        <row r="197">
          <cell r="E197">
            <v>2194</v>
          </cell>
        </row>
        <row r="200">
          <cell r="E200">
            <v>14362</v>
          </cell>
        </row>
        <row r="201">
          <cell r="E201">
            <v>13458</v>
          </cell>
        </row>
        <row r="202">
          <cell r="E202">
            <v>16308</v>
          </cell>
        </row>
        <row r="203">
          <cell r="E203">
            <v>12314</v>
          </cell>
        </row>
        <row r="204">
          <cell r="E204">
            <v>12173</v>
          </cell>
        </row>
        <row r="207">
          <cell r="E207">
            <v>9370</v>
          </cell>
        </row>
        <row r="208">
          <cell r="E208">
            <v>4336</v>
          </cell>
        </row>
        <row r="209">
          <cell r="E209">
            <v>29298</v>
          </cell>
        </row>
        <row r="210">
          <cell r="E210">
            <v>25611</v>
          </cell>
        </row>
      </sheetData>
      <sheetData sheetId="1">
        <row r="132">
          <cell r="E132">
            <v>11814</v>
          </cell>
        </row>
        <row r="133">
          <cell r="E133">
            <v>9615</v>
          </cell>
        </row>
        <row r="134">
          <cell r="E134">
            <v>21429</v>
          </cell>
        </row>
        <row r="143">
          <cell r="E143">
            <v>495</v>
          </cell>
        </row>
        <row r="144">
          <cell r="E144">
            <v>2840</v>
          </cell>
        </row>
        <row r="145">
          <cell r="E145">
            <v>6246</v>
          </cell>
        </row>
        <row r="146">
          <cell r="E146">
            <v>5312</v>
          </cell>
        </row>
        <row r="147">
          <cell r="E147">
            <v>4993</v>
          </cell>
        </row>
        <row r="148">
          <cell r="E148">
            <v>1543</v>
          </cell>
        </row>
        <row r="151">
          <cell r="E151">
            <v>1840</v>
          </cell>
        </row>
        <row r="152">
          <cell r="E152">
            <v>7403</v>
          </cell>
        </row>
        <row r="153">
          <cell r="E153">
            <v>6840</v>
          </cell>
        </row>
        <row r="154">
          <cell r="E154">
            <v>3120</v>
          </cell>
        </row>
        <row r="155">
          <cell r="E155">
            <v>1470</v>
          </cell>
        </row>
        <row r="156">
          <cell r="E156">
            <v>756</v>
          </cell>
        </row>
        <row r="159">
          <cell r="E159">
            <v>7199</v>
          </cell>
        </row>
        <row r="160">
          <cell r="E160">
            <v>4915</v>
          </cell>
        </row>
        <row r="161">
          <cell r="E161">
            <v>3879</v>
          </cell>
        </row>
        <row r="162">
          <cell r="E162">
            <v>2810</v>
          </cell>
        </row>
        <row r="163">
          <cell r="E163">
            <v>2626</v>
          </cell>
        </row>
        <row r="166">
          <cell r="E166">
            <v>5892</v>
          </cell>
        </row>
        <row r="167">
          <cell r="E167">
            <v>1473</v>
          </cell>
        </row>
        <row r="168">
          <cell r="E168">
            <v>6469</v>
          </cell>
        </row>
        <row r="169">
          <cell r="E169">
            <v>7595</v>
          </cell>
        </row>
        <row r="173">
          <cell r="E173">
            <v>12554</v>
          </cell>
        </row>
        <row r="174">
          <cell r="E174">
            <v>10099</v>
          </cell>
        </row>
        <row r="184">
          <cell r="E184">
            <v>502</v>
          </cell>
        </row>
        <row r="185">
          <cell r="E185">
            <v>3058</v>
          </cell>
        </row>
        <row r="186">
          <cell r="E186">
            <v>6085</v>
          </cell>
        </row>
        <row r="187">
          <cell r="E187">
            <v>5827</v>
          </cell>
        </row>
        <row r="188">
          <cell r="E188">
            <v>5402</v>
          </cell>
        </row>
        <row r="189">
          <cell r="E189">
            <v>1779</v>
          </cell>
        </row>
        <row r="192">
          <cell r="E192">
            <v>1665</v>
          </cell>
        </row>
        <row r="193">
          <cell r="E193">
            <v>7751</v>
          </cell>
        </row>
        <row r="194">
          <cell r="E194">
            <v>7158</v>
          </cell>
        </row>
        <row r="195">
          <cell r="E195">
            <v>3418</v>
          </cell>
        </row>
        <row r="196">
          <cell r="E196">
            <v>1701</v>
          </cell>
        </row>
        <row r="197">
          <cell r="E197">
            <v>960</v>
          </cell>
        </row>
        <row r="200">
          <cell r="E200">
            <v>5725</v>
          </cell>
        </row>
        <row r="201">
          <cell r="E201">
            <v>5559</v>
          </cell>
        </row>
        <row r="202">
          <cell r="E202">
            <v>5672</v>
          </cell>
        </row>
        <row r="203">
          <cell r="E203">
            <v>3853</v>
          </cell>
        </row>
        <row r="204">
          <cell r="E204">
            <v>1844</v>
          </cell>
        </row>
        <row r="207">
          <cell r="E207">
            <v>4395</v>
          </cell>
        </row>
        <row r="208">
          <cell r="E208">
            <v>1859</v>
          </cell>
        </row>
        <row r="209">
          <cell r="E209">
            <v>7444</v>
          </cell>
        </row>
        <row r="210">
          <cell r="E210">
            <v>8955</v>
          </cell>
        </row>
      </sheetData>
      <sheetData sheetId="2">
        <row r="132">
          <cell r="E132">
            <v>11322</v>
          </cell>
        </row>
        <row r="133">
          <cell r="E133">
            <v>8602</v>
          </cell>
        </row>
        <row r="134">
          <cell r="E134">
            <v>19924</v>
          </cell>
        </row>
        <row r="143">
          <cell r="E143">
            <v>619</v>
          </cell>
        </row>
        <row r="144">
          <cell r="E144">
            <v>2594</v>
          </cell>
        </row>
        <row r="145">
          <cell r="E145">
            <v>5276</v>
          </cell>
        </row>
        <row r="146">
          <cell r="E146">
            <v>4810</v>
          </cell>
        </row>
        <row r="147">
          <cell r="E147">
            <v>4912</v>
          </cell>
        </row>
        <row r="148">
          <cell r="E148">
            <v>1713</v>
          </cell>
        </row>
        <row r="151">
          <cell r="E151">
            <v>1581</v>
          </cell>
        </row>
        <row r="152">
          <cell r="E152">
            <v>7991</v>
          </cell>
        </row>
        <row r="153">
          <cell r="E153">
            <v>5960</v>
          </cell>
        </row>
        <row r="154">
          <cell r="E154">
            <v>2697</v>
          </cell>
        </row>
        <row r="155">
          <cell r="E155">
            <v>1333</v>
          </cell>
        </row>
        <row r="156">
          <cell r="E156">
            <v>362</v>
          </cell>
        </row>
        <row r="159">
          <cell r="E159">
            <v>5246</v>
          </cell>
        </row>
        <row r="160">
          <cell r="E160">
            <v>4306</v>
          </cell>
        </row>
        <row r="161">
          <cell r="E161">
            <v>3651</v>
          </cell>
        </row>
        <row r="162">
          <cell r="E162">
            <v>3003</v>
          </cell>
        </row>
        <row r="163">
          <cell r="E163">
            <v>3718</v>
          </cell>
        </row>
        <row r="166">
          <cell r="E166">
            <v>3906</v>
          </cell>
        </row>
        <row r="167">
          <cell r="E167">
            <v>1293</v>
          </cell>
        </row>
        <row r="168">
          <cell r="E168">
            <v>6915</v>
          </cell>
        </row>
        <row r="169">
          <cell r="E169">
            <v>7810</v>
          </cell>
        </row>
        <row r="173">
          <cell r="E173">
            <v>10860</v>
          </cell>
        </row>
        <row r="174">
          <cell r="E174">
            <v>8792</v>
          </cell>
        </row>
        <row r="184">
          <cell r="E184">
            <v>445</v>
          </cell>
        </row>
        <row r="185">
          <cell r="E185">
            <v>2469</v>
          </cell>
        </row>
        <row r="186">
          <cell r="E186">
            <v>4982</v>
          </cell>
        </row>
        <row r="187">
          <cell r="E187">
            <v>4977</v>
          </cell>
        </row>
        <row r="188">
          <cell r="E188">
            <v>4885</v>
          </cell>
        </row>
        <row r="189">
          <cell r="E189">
            <v>1894</v>
          </cell>
        </row>
        <row r="192">
          <cell r="E192">
            <v>1280</v>
          </cell>
        </row>
        <row r="193">
          <cell r="E193">
            <v>7635</v>
          </cell>
        </row>
        <row r="194">
          <cell r="E194">
            <v>5903</v>
          </cell>
        </row>
        <row r="195">
          <cell r="E195">
            <v>2907</v>
          </cell>
        </row>
        <row r="196">
          <cell r="E196">
            <v>1441</v>
          </cell>
        </row>
        <row r="197">
          <cell r="E197">
            <v>486</v>
          </cell>
        </row>
        <row r="200">
          <cell r="E200">
            <v>4043</v>
          </cell>
        </row>
        <row r="201">
          <cell r="E201">
            <v>4751</v>
          </cell>
        </row>
        <row r="202">
          <cell r="E202">
            <v>4388</v>
          </cell>
        </row>
        <row r="203">
          <cell r="E203">
            <v>3620</v>
          </cell>
        </row>
        <row r="204">
          <cell r="E204">
            <v>2850</v>
          </cell>
        </row>
        <row r="207">
          <cell r="E207">
            <v>3295</v>
          </cell>
        </row>
        <row r="208">
          <cell r="E208">
            <v>1599</v>
          </cell>
        </row>
        <row r="209">
          <cell r="E209">
            <v>7271</v>
          </cell>
        </row>
        <row r="210">
          <cell r="E210">
            <v>7487</v>
          </cell>
        </row>
      </sheetData>
      <sheetData sheetId="3">
        <row r="132">
          <cell r="E132">
            <v>62471</v>
          </cell>
        </row>
        <row r="133">
          <cell r="E133">
            <v>47995</v>
          </cell>
        </row>
        <row r="134">
          <cell r="E134">
            <v>110466</v>
          </cell>
        </row>
        <row r="143">
          <cell r="E143">
            <v>3090</v>
          </cell>
        </row>
        <row r="144">
          <cell r="E144">
            <v>15241</v>
          </cell>
        </row>
        <row r="145">
          <cell r="E145">
            <v>29780</v>
          </cell>
        </row>
        <row r="146">
          <cell r="E146">
            <v>27779</v>
          </cell>
        </row>
        <row r="147">
          <cell r="E147">
            <v>26486</v>
          </cell>
        </row>
        <row r="148">
          <cell r="E148">
            <v>8090</v>
          </cell>
        </row>
        <row r="151">
          <cell r="E151">
            <v>10632</v>
          </cell>
        </row>
        <row r="152">
          <cell r="E152">
            <v>41290</v>
          </cell>
        </row>
        <row r="153">
          <cell r="E153">
            <v>34730</v>
          </cell>
        </row>
        <row r="154">
          <cell r="E154">
            <v>13930</v>
          </cell>
        </row>
        <row r="155">
          <cell r="E155">
            <v>7152</v>
          </cell>
        </row>
        <row r="156">
          <cell r="E156">
            <v>2732</v>
          </cell>
        </row>
        <row r="159">
          <cell r="E159">
            <v>30890</v>
          </cell>
        </row>
        <row r="160">
          <cell r="E160">
            <v>21471</v>
          </cell>
        </row>
        <row r="161">
          <cell r="E161">
            <v>20175</v>
          </cell>
        </row>
        <row r="162">
          <cell r="E162">
            <v>16226</v>
          </cell>
        </row>
        <row r="163">
          <cell r="E163">
            <v>21704</v>
          </cell>
        </row>
        <row r="166">
          <cell r="E166">
            <v>20562</v>
          </cell>
        </row>
        <row r="167">
          <cell r="E167">
            <v>6891</v>
          </cell>
        </row>
        <row r="168">
          <cell r="E168">
            <v>44604</v>
          </cell>
        </row>
        <row r="169">
          <cell r="E169">
            <v>38409</v>
          </cell>
        </row>
        <row r="173">
          <cell r="E173">
            <v>61042</v>
          </cell>
        </row>
        <row r="174">
          <cell r="E174">
            <v>49878</v>
          </cell>
        </row>
        <row r="184">
          <cell r="E184">
            <v>2544</v>
          </cell>
        </row>
        <row r="185">
          <cell r="E185">
            <v>15252</v>
          </cell>
        </row>
        <row r="186">
          <cell r="E186">
            <v>28663</v>
          </cell>
        </row>
        <row r="187">
          <cell r="E187">
            <v>28597</v>
          </cell>
        </row>
        <row r="188">
          <cell r="E188">
            <v>26974</v>
          </cell>
        </row>
        <row r="189">
          <cell r="E189">
            <v>8890</v>
          </cell>
        </row>
        <row r="192">
          <cell r="E192">
            <v>8825</v>
          </cell>
        </row>
        <row r="193">
          <cell r="E193">
            <v>39865</v>
          </cell>
        </row>
        <row r="194">
          <cell r="E194">
            <v>35088</v>
          </cell>
        </row>
        <row r="195">
          <cell r="E195">
            <v>15437</v>
          </cell>
        </row>
        <row r="196">
          <cell r="E196">
            <v>8065</v>
          </cell>
        </row>
        <row r="197">
          <cell r="E197">
            <v>3640</v>
          </cell>
        </row>
        <row r="200">
          <cell r="E200">
            <v>24130</v>
          </cell>
        </row>
        <row r="201">
          <cell r="E201">
            <v>23768</v>
          </cell>
        </row>
        <row r="202">
          <cell r="E202">
            <v>26368</v>
          </cell>
        </row>
        <row r="203">
          <cell r="E203">
            <v>19787</v>
          </cell>
        </row>
        <row r="204">
          <cell r="E204">
            <v>16867</v>
          </cell>
        </row>
        <row r="207">
          <cell r="E207">
            <v>17060</v>
          </cell>
        </row>
        <row r="208">
          <cell r="E208">
            <v>7794</v>
          </cell>
        </row>
        <row r="209">
          <cell r="E209">
            <v>44013</v>
          </cell>
        </row>
        <row r="210">
          <cell r="E210">
            <v>42053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ratak"/>
      <sheetName val="záróltsz"/>
      <sheetName val="ábra"/>
      <sheetName val="ábra_ÉM"/>
    </sheetNames>
    <sheetDataSet>
      <sheetData sheetId="0">
        <row r="102">
          <cell r="E102">
            <v>17425</v>
          </cell>
        </row>
        <row r="103">
          <cell r="E103">
            <v>3873</v>
          </cell>
        </row>
        <row r="104">
          <cell r="E104">
            <v>7997</v>
          </cell>
        </row>
        <row r="105">
          <cell r="E105">
            <v>2294</v>
          </cell>
        </row>
        <row r="106">
          <cell r="E106">
            <v>3067</v>
          </cell>
        </row>
        <row r="107">
          <cell r="E107">
            <v>7742</v>
          </cell>
        </row>
        <row r="108">
          <cell r="E108">
            <v>3255</v>
          </cell>
        </row>
        <row r="109">
          <cell r="E109">
            <v>4804</v>
          </cell>
        </row>
        <row r="110">
          <cell r="E110">
            <v>4990</v>
          </cell>
        </row>
        <row r="111">
          <cell r="E111">
            <v>4820</v>
          </cell>
        </row>
        <row r="112">
          <cell r="E112">
            <v>2835</v>
          </cell>
        </row>
        <row r="113">
          <cell r="E113">
            <v>1360</v>
          </cell>
        </row>
        <row r="114">
          <cell r="E114">
            <v>1328</v>
          </cell>
        </row>
        <row r="115">
          <cell r="E115">
            <v>1344</v>
          </cell>
        </row>
        <row r="116">
          <cell r="E116">
            <v>1979</v>
          </cell>
        </row>
        <row r="118">
          <cell r="E118">
            <v>7194</v>
          </cell>
        </row>
        <row r="119">
          <cell r="E119">
            <v>4163</v>
          </cell>
        </row>
        <row r="120">
          <cell r="E120">
            <v>2626</v>
          </cell>
        </row>
        <row r="121">
          <cell r="E121">
            <v>3877</v>
          </cell>
        </row>
        <row r="122">
          <cell r="E122">
            <v>2418</v>
          </cell>
        </row>
        <row r="123">
          <cell r="E123">
            <v>1151</v>
          </cell>
        </row>
        <row r="125">
          <cell r="E125">
            <v>7605</v>
          </cell>
        </row>
        <row r="126">
          <cell r="E126">
            <v>2892</v>
          </cell>
        </row>
        <row r="127">
          <cell r="E127">
            <v>2573</v>
          </cell>
        </row>
        <row r="128">
          <cell r="E128">
            <v>2249</v>
          </cell>
        </row>
        <row r="129">
          <cell r="E129">
            <v>2954</v>
          </cell>
        </row>
        <row r="130">
          <cell r="E130">
            <v>1651</v>
          </cell>
        </row>
        <row r="135">
          <cell r="D135">
            <v>20711</v>
          </cell>
          <cell r="E135">
            <v>19964</v>
          </cell>
        </row>
        <row r="136">
          <cell r="D136">
            <v>3594</v>
          </cell>
          <cell r="E136">
            <v>3180</v>
          </cell>
        </row>
        <row r="137">
          <cell r="D137">
            <v>8453</v>
          </cell>
          <cell r="E137">
            <v>7941</v>
          </cell>
        </row>
        <row r="138">
          <cell r="D138">
            <v>2533</v>
          </cell>
          <cell r="E138">
            <v>2277</v>
          </cell>
        </row>
        <row r="139">
          <cell r="D139">
            <v>3478</v>
          </cell>
          <cell r="E139">
            <v>3187</v>
          </cell>
        </row>
        <row r="140">
          <cell r="D140">
            <v>7888</v>
          </cell>
          <cell r="E140">
            <v>7367</v>
          </cell>
        </row>
        <row r="141">
          <cell r="D141">
            <v>3496</v>
          </cell>
          <cell r="E141">
            <v>3262</v>
          </cell>
        </row>
        <row r="142">
          <cell r="D142">
            <v>4325</v>
          </cell>
          <cell r="E142">
            <v>3979</v>
          </cell>
        </row>
        <row r="143">
          <cell r="D143">
            <v>5582</v>
          </cell>
          <cell r="E143">
            <v>5042</v>
          </cell>
        </row>
        <row r="144">
          <cell r="D144">
            <v>4899</v>
          </cell>
          <cell r="E144">
            <v>4292</v>
          </cell>
        </row>
        <row r="145">
          <cell r="D145">
            <v>2800</v>
          </cell>
          <cell r="E145">
            <v>2660</v>
          </cell>
        </row>
        <row r="146">
          <cell r="D146">
            <v>1502</v>
          </cell>
          <cell r="E146">
            <v>1319</v>
          </cell>
        </row>
        <row r="147">
          <cell r="D147">
            <v>1387</v>
          </cell>
          <cell r="E147">
            <v>1284</v>
          </cell>
        </row>
        <row r="148">
          <cell r="D148">
            <v>1276</v>
          </cell>
          <cell r="E148">
            <v>1168</v>
          </cell>
        </row>
        <row r="149">
          <cell r="D149">
            <v>1790</v>
          </cell>
          <cell r="E149">
            <v>1693</v>
          </cell>
        </row>
        <row r="151">
          <cell r="D151">
            <v>7718</v>
          </cell>
          <cell r="E151">
            <v>7171</v>
          </cell>
        </row>
        <row r="152">
          <cell r="D152">
            <v>4769</v>
          </cell>
          <cell r="E152">
            <v>4518</v>
          </cell>
        </row>
        <row r="153">
          <cell r="D153">
            <v>3294</v>
          </cell>
          <cell r="E153">
            <v>3019</v>
          </cell>
        </row>
        <row r="154">
          <cell r="D154">
            <v>4301</v>
          </cell>
          <cell r="E154">
            <v>4017</v>
          </cell>
        </row>
        <row r="155">
          <cell r="D155">
            <v>2847</v>
          </cell>
          <cell r="E155">
            <v>2670</v>
          </cell>
        </row>
        <row r="156">
          <cell r="D156">
            <v>1456</v>
          </cell>
          <cell r="E156">
            <v>1258</v>
          </cell>
        </row>
        <row r="158">
          <cell r="D158">
            <v>8337</v>
          </cell>
          <cell r="E158">
            <v>7642</v>
          </cell>
        </row>
        <row r="159">
          <cell r="D159">
            <v>3406</v>
          </cell>
          <cell r="E159">
            <v>3153</v>
          </cell>
        </row>
        <row r="160">
          <cell r="D160">
            <v>2841</v>
          </cell>
          <cell r="E160">
            <v>2713</v>
          </cell>
        </row>
        <row r="161">
          <cell r="D161">
            <v>2237</v>
          </cell>
          <cell r="E161">
            <v>1983</v>
          </cell>
        </row>
        <row r="162">
          <cell r="D162">
            <v>2688</v>
          </cell>
          <cell r="E162">
            <v>2497</v>
          </cell>
        </row>
        <row r="163">
          <cell r="D163">
            <v>1840</v>
          </cell>
          <cell r="E163">
            <v>1664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E102">
            <v>1413</v>
          </cell>
        </row>
        <row r="103">
          <cell r="E103">
            <v>456</v>
          </cell>
        </row>
        <row r="104">
          <cell r="E104">
            <v>892</v>
          </cell>
        </row>
        <row r="105">
          <cell r="E105">
            <v>178</v>
          </cell>
        </row>
        <row r="106">
          <cell r="E106">
            <v>296</v>
          </cell>
        </row>
        <row r="107">
          <cell r="E107">
            <v>673</v>
          </cell>
        </row>
        <row r="108">
          <cell r="E108">
            <v>284</v>
          </cell>
        </row>
        <row r="109">
          <cell r="E109">
            <v>469</v>
          </cell>
        </row>
        <row r="110">
          <cell r="E110">
            <v>625</v>
          </cell>
        </row>
        <row r="111">
          <cell r="E111">
            <v>510</v>
          </cell>
        </row>
        <row r="112">
          <cell r="E112">
            <v>298</v>
          </cell>
        </row>
        <row r="113">
          <cell r="E113">
            <v>144</v>
          </cell>
        </row>
        <row r="114">
          <cell r="E114">
            <v>151</v>
          </cell>
        </row>
        <row r="115">
          <cell r="E115">
            <v>135</v>
          </cell>
        </row>
        <row r="116">
          <cell r="E116">
            <v>230</v>
          </cell>
        </row>
        <row r="118">
          <cell r="E118">
            <v>581</v>
          </cell>
        </row>
        <row r="119">
          <cell r="E119">
            <v>375</v>
          </cell>
        </row>
        <row r="120">
          <cell r="E120">
            <v>66</v>
          </cell>
        </row>
        <row r="121">
          <cell r="E121">
            <v>363</v>
          </cell>
        </row>
        <row r="122">
          <cell r="E122">
            <v>228</v>
          </cell>
        </row>
        <row r="123">
          <cell r="E123">
            <v>99</v>
          </cell>
        </row>
        <row r="125">
          <cell r="E125">
            <v>787</v>
          </cell>
        </row>
        <row r="126">
          <cell r="E126">
            <v>304</v>
          </cell>
        </row>
        <row r="127">
          <cell r="E127">
            <v>217</v>
          </cell>
        </row>
        <row r="128">
          <cell r="E128">
            <v>273</v>
          </cell>
        </row>
        <row r="129">
          <cell r="E129">
            <v>256</v>
          </cell>
        </row>
        <row r="130">
          <cell r="E130">
            <v>143</v>
          </cell>
        </row>
        <row r="135">
          <cell r="D135">
            <v>1849</v>
          </cell>
          <cell r="E135">
            <v>1812</v>
          </cell>
        </row>
        <row r="136">
          <cell r="D136">
            <v>403</v>
          </cell>
          <cell r="E136">
            <v>367</v>
          </cell>
        </row>
        <row r="137">
          <cell r="D137">
            <v>926</v>
          </cell>
          <cell r="E137">
            <v>873</v>
          </cell>
        </row>
        <row r="138">
          <cell r="D138">
            <v>196</v>
          </cell>
          <cell r="E138">
            <v>180</v>
          </cell>
        </row>
        <row r="139">
          <cell r="D139">
            <v>372</v>
          </cell>
          <cell r="E139">
            <v>352</v>
          </cell>
        </row>
        <row r="140">
          <cell r="D140">
            <v>824</v>
          </cell>
          <cell r="E140">
            <v>771</v>
          </cell>
        </row>
        <row r="141">
          <cell r="D141">
            <v>358</v>
          </cell>
          <cell r="E141">
            <v>341</v>
          </cell>
        </row>
        <row r="142">
          <cell r="D142">
            <v>480</v>
          </cell>
          <cell r="E142">
            <v>455</v>
          </cell>
        </row>
        <row r="143">
          <cell r="D143">
            <v>658</v>
          </cell>
          <cell r="E143">
            <v>595</v>
          </cell>
        </row>
        <row r="144">
          <cell r="D144">
            <v>464</v>
          </cell>
          <cell r="E144">
            <v>432</v>
          </cell>
        </row>
        <row r="145">
          <cell r="D145">
            <v>298</v>
          </cell>
          <cell r="E145">
            <v>278</v>
          </cell>
        </row>
        <row r="146">
          <cell r="D146">
            <v>157</v>
          </cell>
          <cell r="E146">
            <v>135</v>
          </cell>
        </row>
        <row r="147">
          <cell r="D147">
            <v>141</v>
          </cell>
          <cell r="E147">
            <v>126</v>
          </cell>
        </row>
        <row r="148">
          <cell r="D148">
            <v>127</v>
          </cell>
          <cell r="E148">
            <v>123</v>
          </cell>
        </row>
        <row r="149">
          <cell r="D149">
            <v>197</v>
          </cell>
          <cell r="E149">
            <v>176</v>
          </cell>
        </row>
        <row r="151">
          <cell r="D151">
            <v>648</v>
          </cell>
          <cell r="E151">
            <v>626</v>
          </cell>
        </row>
        <row r="152">
          <cell r="D152">
            <v>413</v>
          </cell>
          <cell r="E152">
            <v>408</v>
          </cell>
        </row>
        <row r="153">
          <cell r="D153">
            <v>200</v>
          </cell>
          <cell r="E153">
            <v>192</v>
          </cell>
        </row>
        <row r="154">
          <cell r="D154">
            <v>419</v>
          </cell>
          <cell r="E154">
            <v>432</v>
          </cell>
        </row>
        <row r="155">
          <cell r="D155">
            <v>297</v>
          </cell>
          <cell r="E155">
            <v>294</v>
          </cell>
        </row>
        <row r="156">
          <cell r="D156">
            <v>116</v>
          </cell>
          <cell r="E156">
            <v>111</v>
          </cell>
        </row>
        <row r="158">
          <cell r="D158">
            <v>778</v>
          </cell>
          <cell r="E158">
            <v>721</v>
          </cell>
        </row>
        <row r="159">
          <cell r="D159">
            <v>301</v>
          </cell>
          <cell r="E159">
            <v>296</v>
          </cell>
        </row>
        <row r="160">
          <cell r="D160">
            <v>234</v>
          </cell>
          <cell r="E160">
            <v>224</v>
          </cell>
        </row>
        <row r="161">
          <cell r="D161">
            <v>237</v>
          </cell>
          <cell r="E161">
            <v>219</v>
          </cell>
        </row>
        <row r="162">
          <cell r="D162">
            <v>216</v>
          </cell>
          <cell r="E162">
            <v>206</v>
          </cell>
        </row>
        <row r="163">
          <cell r="D163">
            <v>136</v>
          </cell>
          <cell r="E163">
            <v>126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285">
          <cell r="H285">
            <v>120</v>
          </cell>
          <cell r="I285">
            <v>587</v>
          </cell>
        </row>
        <row r="286">
          <cell r="H286">
            <v>30</v>
          </cell>
          <cell r="I286">
            <v>482</v>
          </cell>
        </row>
        <row r="287">
          <cell r="H287">
            <v>116</v>
          </cell>
          <cell r="I287">
            <v>850</v>
          </cell>
        </row>
        <row r="288">
          <cell r="H288">
            <v>37</v>
          </cell>
          <cell r="I288">
            <v>84</v>
          </cell>
        </row>
        <row r="289">
          <cell r="H289">
            <v>23</v>
          </cell>
          <cell r="I289">
            <v>209</v>
          </cell>
        </row>
        <row r="290">
          <cell r="H290">
            <v>75</v>
          </cell>
          <cell r="I290">
            <v>431</v>
          </cell>
        </row>
        <row r="291">
          <cell r="H291">
            <v>94</v>
          </cell>
          <cell r="I291">
            <v>280</v>
          </cell>
        </row>
        <row r="292">
          <cell r="H292">
            <v>21</v>
          </cell>
          <cell r="I292">
            <v>349</v>
          </cell>
        </row>
        <row r="293">
          <cell r="H293">
            <v>172</v>
          </cell>
          <cell r="I293">
            <v>523</v>
          </cell>
        </row>
        <row r="294">
          <cell r="H294">
            <v>25</v>
          </cell>
          <cell r="I294">
            <v>697</v>
          </cell>
        </row>
        <row r="295">
          <cell r="H295">
            <v>17</v>
          </cell>
          <cell r="I295">
            <v>157</v>
          </cell>
        </row>
        <row r="296">
          <cell r="H296">
            <v>64</v>
          </cell>
          <cell r="I296">
            <v>161</v>
          </cell>
        </row>
        <row r="297">
          <cell r="H297">
            <v>16</v>
          </cell>
          <cell r="I297">
            <v>157</v>
          </cell>
        </row>
        <row r="298">
          <cell r="H298">
            <v>30</v>
          </cell>
          <cell r="I298">
            <v>78</v>
          </cell>
        </row>
        <row r="299">
          <cell r="H299">
            <v>34</v>
          </cell>
          <cell r="I299">
            <v>134</v>
          </cell>
        </row>
        <row r="301">
          <cell r="H301">
            <v>170</v>
          </cell>
          <cell r="I301">
            <v>279</v>
          </cell>
        </row>
        <row r="302">
          <cell r="H302">
            <v>137</v>
          </cell>
          <cell r="I302">
            <v>294</v>
          </cell>
        </row>
        <row r="303">
          <cell r="H303">
            <v>152</v>
          </cell>
          <cell r="I303">
            <v>200</v>
          </cell>
        </row>
        <row r="304">
          <cell r="H304">
            <v>51</v>
          </cell>
          <cell r="I304">
            <v>530</v>
          </cell>
        </row>
        <row r="305">
          <cell r="H305">
            <v>78</v>
          </cell>
          <cell r="I305">
            <v>235</v>
          </cell>
        </row>
        <row r="306">
          <cell r="H306">
            <v>52</v>
          </cell>
          <cell r="I306">
            <v>131</v>
          </cell>
        </row>
        <row r="308">
          <cell r="H308">
            <v>72</v>
          </cell>
          <cell r="I308">
            <v>665</v>
          </cell>
        </row>
        <row r="309">
          <cell r="H309">
            <v>99</v>
          </cell>
          <cell r="I309">
            <v>266</v>
          </cell>
        </row>
        <row r="310">
          <cell r="H310">
            <v>11</v>
          </cell>
          <cell r="I310">
            <v>208</v>
          </cell>
        </row>
        <row r="311">
          <cell r="H311">
            <v>22</v>
          </cell>
          <cell r="I311">
            <v>378</v>
          </cell>
        </row>
        <row r="312">
          <cell r="H312">
            <v>11</v>
          </cell>
          <cell r="I312">
            <v>63</v>
          </cell>
        </row>
        <row r="313">
          <cell r="H313">
            <v>42</v>
          </cell>
          <cell r="I313">
            <v>138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D149">
            <v>574</v>
          </cell>
          <cell r="E149">
            <v>684</v>
          </cell>
        </row>
        <row r="150">
          <cell r="D150">
            <v>273</v>
          </cell>
          <cell r="E150">
            <v>258</v>
          </cell>
        </row>
        <row r="151">
          <cell r="D151">
            <v>913</v>
          </cell>
          <cell r="E151">
            <v>1103</v>
          </cell>
        </row>
        <row r="152">
          <cell r="D152">
            <v>127</v>
          </cell>
          <cell r="E152">
            <v>40</v>
          </cell>
        </row>
        <row r="153">
          <cell r="D153">
            <v>130</v>
          </cell>
          <cell r="E153">
            <v>100</v>
          </cell>
        </row>
        <row r="154">
          <cell r="D154">
            <v>663</v>
          </cell>
          <cell r="E154">
            <v>448</v>
          </cell>
        </row>
        <row r="155">
          <cell r="D155">
            <v>110</v>
          </cell>
          <cell r="E155">
            <v>137</v>
          </cell>
        </row>
        <row r="156">
          <cell r="D156">
            <v>319</v>
          </cell>
          <cell r="E156">
            <v>107</v>
          </cell>
        </row>
        <row r="157">
          <cell r="D157">
            <v>175</v>
          </cell>
          <cell r="E157">
            <v>174</v>
          </cell>
        </row>
        <row r="158">
          <cell r="D158">
            <v>424</v>
          </cell>
          <cell r="E158">
            <v>316</v>
          </cell>
        </row>
        <row r="159">
          <cell r="D159">
            <v>72</v>
          </cell>
          <cell r="E159">
            <v>94</v>
          </cell>
        </row>
        <row r="160">
          <cell r="D160">
            <v>25</v>
          </cell>
          <cell r="E160">
            <v>52</v>
          </cell>
        </row>
        <row r="161">
          <cell r="D161">
            <v>52</v>
          </cell>
          <cell r="E161">
            <v>66</v>
          </cell>
        </row>
        <row r="162">
          <cell r="D162">
            <v>45</v>
          </cell>
          <cell r="E162">
            <v>25</v>
          </cell>
        </row>
        <row r="163">
          <cell r="D163">
            <v>207</v>
          </cell>
          <cell r="E163">
            <v>276</v>
          </cell>
        </row>
        <row r="166">
          <cell r="D166">
            <v>94</v>
          </cell>
          <cell r="E166">
            <v>159</v>
          </cell>
        </row>
        <row r="167">
          <cell r="D167">
            <v>165</v>
          </cell>
          <cell r="E167">
            <v>136</v>
          </cell>
        </row>
        <row r="168">
          <cell r="D168">
            <v>241</v>
          </cell>
          <cell r="E168">
            <v>228</v>
          </cell>
        </row>
        <row r="169">
          <cell r="D169">
            <v>229</v>
          </cell>
          <cell r="E169">
            <v>148</v>
          </cell>
        </row>
        <row r="170">
          <cell r="D170">
            <v>34</v>
          </cell>
          <cell r="E170">
            <v>117</v>
          </cell>
        </row>
        <row r="171">
          <cell r="D171">
            <v>99</v>
          </cell>
          <cell r="E171">
            <v>68</v>
          </cell>
        </row>
        <row r="174">
          <cell r="D174">
            <v>170</v>
          </cell>
          <cell r="E174">
            <v>305</v>
          </cell>
        </row>
        <row r="175">
          <cell r="D175">
            <v>163</v>
          </cell>
          <cell r="E175">
            <v>320</v>
          </cell>
        </row>
        <row r="176">
          <cell r="D176">
            <v>69</v>
          </cell>
          <cell r="E176">
            <v>134</v>
          </cell>
        </row>
        <row r="177">
          <cell r="D177">
            <v>47</v>
          </cell>
          <cell r="E177">
            <v>152</v>
          </cell>
        </row>
        <row r="178">
          <cell r="D178">
            <v>271</v>
          </cell>
          <cell r="E178">
            <v>218</v>
          </cell>
        </row>
        <row r="179">
          <cell r="D179">
            <v>132</v>
          </cell>
          <cell r="E179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B35" activeCellId="2" sqref="B10:B24 B27:B32 B35:B40"/>
      <selection pane="topRight" activeCell="L65" sqref="L65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28" t="s">
        <v>0</v>
      </c>
      <c r="B1" s="128"/>
      <c r="C1" s="128"/>
      <c r="D1" s="128"/>
      <c r="E1" s="128"/>
      <c r="F1" s="128"/>
    </row>
    <row r="2" spans="1:6" ht="15.75">
      <c r="A2" s="128" t="s">
        <v>73</v>
      </c>
      <c r="B2" s="128"/>
      <c r="C2" s="128"/>
      <c r="D2" s="128"/>
      <c r="E2" s="128"/>
      <c r="F2" s="128"/>
    </row>
    <row r="3" spans="1:6" ht="15.75">
      <c r="A3" s="129" t="s">
        <v>116</v>
      </c>
      <c r="B3" s="129"/>
      <c r="C3" s="129"/>
      <c r="D3" s="129"/>
      <c r="E3" s="129"/>
      <c r="F3" s="129"/>
    </row>
    <row r="4" spans="2:6" ht="15.75">
      <c r="B4" s="3"/>
      <c r="C4" s="4"/>
      <c r="D4" s="9"/>
      <c r="E4" s="9"/>
      <c r="F4" s="9"/>
    </row>
    <row r="5" spans="1:6" ht="14.25">
      <c r="A5" s="140" t="s">
        <v>34</v>
      </c>
      <c r="B5" s="135" t="s">
        <v>39</v>
      </c>
      <c r="C5" s="136"/>
      <c r="D5" s="136"/>
      <c r="E5" s="136"/>
      <c r="F5" s="137"/>
    </row>
    <row r="6" spans="1:6" ht="14.25">
      <c r="A6" s="140"/>
      <c r="B6" s="138" t="s">
        <v>1</v>
      </c>
      <c r="C6" s="130" t="s">
        <v>33</v>
      </c>
      <c r="D6" s="131"/>
      <c r="E6" s="131"/>
      <c r="F6" s="132"/>
    </row>
    <row r="7" spans="1:6" ht="42.75" customHeight="1">
      <c r="A7" s="140"/>
      <c r="B7" s="139"/>
      <c r="C7" s="140" t="s">
        <v>38</v>
      </c>
      <c r="D7" s="140"/>
      <c r="E7" s="140" t="s">
        <v>37</v>
      </c>
      <c r="F7" s="140"/>
    </row>
    <row r="8" spans="1:6" ht="14.25">
      <c r="A8" s="140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3" t="s">
        <v>17</v>
      </c>
      <c r="B9" s="133"/>
      <c r="C9" s="133"/>
      <c r="D9" s="133"/>
      <c r="E9" s="133"/>
      <c r="F9" s="133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'[2]Munka1'!E135</f>
        <v>19964</v>
      </c>
      <c r="C10" s="20">
        <f aca="true" t="shared" si="0" ref="C10:C25">B10-P10</f>
        <v>-747</v>
      </c>
      <c r="D10" s="21">
        <f aca="true" t="shared" si="1" ref="D10:D25">B10/P10*100-100</f>
        <v>-3.606779006325141</v>
      </c>
      <c r="E10" s="20">
        <f aca="true" t="shared" si="2" ref="E10:E25">B10-Q10</f>
        <v>2539</v>
      </c>
      <c r="F10" s="21">
        <f aca="true" t="shared" si="3" ref="F10:F25">B10/Q10*100-100</f>
        <v>14.57101865136299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'[2]Munka1'!D135</f>
        <v>20711</v>
      </c>
      <c r="Q10" s="10">
        <f>'[2]Munka1'!E102</f>
        <v>17425</v>
      </c>
    </row>
    <row r="11" spans="1:17" ht="15.75">
      <c r="A11" s="22" t="s">
        <v>3</v>
      </c>
      <c r="B11" s="23">
        <f>'[2]Munka1'!E136</f>
        <v>3180</v>
      </c>
      <c r="C11" s="23">
        <f t="shared" si="0"/>
        <v>-414</v>
      </c>
      <c r="D11" s="24">
        <f t="shared" si="1"/>
        <v>-11.519198664440736</v>
      </c>
      <c r="E11" s="23">
        <f t="shared" si="2"/>
        <v>-693</v>
      </c>
      <c r="F11" s="24">
        <f t="shared" si="3"/>
        <v>-17.893106119287367</v>
      </c>
      <c r="P11" s="5">
        <f>'[2]Munka1'!D136</f>
        <v>3594</v>
      </c>
      <c r="Q11" s="5">
        <f>'[2]Munka1'!E103</f>
        <v>3873</v>
      </c>
    </row>
    <row r="12" spans="1:17" s="11" customFormat="1" ht="15.75">
      <c r="A12" s="19" t="s">
        <v>4</v>
      </c>
      <c r="B12" s="20">
        <f>'[2]Munka1'!E137</f>
        <v>7941</v>
      </c>
      <c r="C12" s="20">
        <f t="shared" si="0"/>
        <v>-512</v>
      </c>
      <c r="D12" s="21">
        <f t="shared" si="1"/>
        <v>-6.057021175913874</v>
      </c>
      <c r="E12" s="20">
        <f t="shared" si="2"/>
        <v>-56</v>
      </c>
      <c r="F12" s="21">
        <f t="shared" si="3"/>
        <v>-0.7002625984744384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'[2]Munka1'!D137</f>
        <v>8453</v>
      </c>
      <c r="Q12" s="12">
        <f>'[2]Munka1'!E104</f>
        <v>7997</v>
      </c>
    </row>
    <row r="13" spans="1:17" ht="15.75">
      <c r="A13" s="22" t="s">
        <v>5</v>
      </c>
      <c r="B13" s="23">
        <f>'[2]Munka1'!E138</f>
        <v>2277</v>
      </c>
      <c r="C13" s="23">
        <f t="shared" si="0"/>
        <v>-256</v>
      </c>
      <c r="D13" s="24">
        <f t="shared" si="1"/>
        <v>-10.106592972759572</v>
      </c>
      <c r="E13" s="23">
        <f t="shared" si="2"/>
        <v>-17</v>
      </c>
      <c r="F13" s="24">
        <f t="shared" si="3"/>
        <v>-0.7410636442894543</v>
      </c>
      <c r="P13" s="5">
        <f>'[2]Munka1'!D138</f>
        <v>2533</v>
      </c>
      <c r="Q13" s="5">
        <f>'[2]Munka1'!E105</f>
        <v>2294</v>
      </c>
    </row>
    <row r="14" spans="1:17" s="11" customFormat="1" ht="15.75">
      <c r="A14" s="19" t="s">
        <v>6</v>
      </c>
      <c r="B14" s="20">
        <f>'[2]Munka1'!E139</f>
        <v>3187</v>
      </c>
      <c r="C14" s="20">
        <f t="shared" si="0"/>
        <v>-291</v>
      </c>
      <c r="D14" s="21">
        <f t="shared" si="1"/>
        <v>-8.366877515813684</v>
      </c>
      <c r="E14" s="20">
        <f t="shared" si="2"/>
        <v>120</v>
      </c>
      <c r="F14" s="21">
        <f t="shared" si="3"/>
        <v>3.9126181936746036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'[2]Munka1'!D139</f>
        <v>3478</v>
      </c>
      <c r="Q14" s="12">
        <f>'[2]Munka1'!E106</f>
        <v>3067</v>
      </c>
    </row>
    <row r="15" spans="1:17" ht="15.75">
      <c r="A15" s="22" t="s">
        <v>7</v>
      </c>
      <c r="B15" s="23">
        <f>'[2]Munka1'!E140</f>
        <v>7367</v>
      </c>
      <c r="C15" s="23">
        <f t="shared" si="0"/>
        <v>-521</v>
      </c>
      <c r="D15" s="24">
        <f t="shared" si="1"/>
        <v>-6.604969574036517</v>
      </c>
      <c r="E15" s="23">
        <f t="shared" si="2"/>
        <v>-375</v>
      </c>
      <c r="F15" s="24">
        <f t="shared" si="3"/>
        <v>-4.843709635753029</v>
      </c>
      <c r="P15" s="5">
        <f>'[2]Munka1'!D140</f>
        <v>7888</v>
      </c>
      <c r="Q15" s="5">
        <f>'[2]Munka1'!E107</f>
        <v>7742</v>
      </c>
    </row>
    <row r="16" spans="1:17" s="11" customFormat="1" ht="15.75">
      <c r="A16" s="19" t="s">
        <v>8</v>
      </c>
      <c r="B16" s="20">
        <f>'[2]Munka1'!E141</f>
        <v>3262</v>
      </c>
      <c r="C16" s="20">
        <f t="shared" si="0"/>
        <v>-234</v>
      </c>
      <c r="D16" s="21">
        <f t="shared" si="1"/>
        <v>-6.693363844393602</v>
      </c>
      <c r="E16" s="20">
        <f t="shared" si="2"/>
        <v>7</v>
      </c>
      <c r="F16" s="21">
        <f t="shared" si="3"/>
        <v>0.21505376344086358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'[2]Munka1'!D141</f>
        <v>3496</v>
      </c>
      <c r="Q16" s="12">
        <f>'[2]Munka1'!E108</f>
        <v>3255</v>
      </c>
    </row>
    <row r="17" spans="1:17" ht="15.75">
      <c r="A17" s="22" t="s">
        <v>9</v>
      </c>
      <c r="B17" s="23">
        <f>'[2]Munka1'!E142</f>
        <v>3979</v>
      </c>
      <c r="C17" s="23">
        <f t="shared" si="0"/>
        <v>-346</v>
      </c>
      <c r="D17" s="24">
        <f t="shared" si="1"/>
        <v>-8</v>
      </c>
      <c r="E17" s="23">
        <f t="shared" si="2"/>
        <v>-825</v>
      </c>
      <c r="F17" s="24">
        <f t="shared" si="3"/>
        <v>-17.17318900915903</v>
      </c>
      <c r="P17" s="5">
        <f>'[2]Munka1'!D142</f>
        <v>4325</v>
      </c>
      <c r="Q17" s="5">
        <f>'[2]Munka1'!E109</f>
        <v>4804</v>
      </c>
    </row>
    <row r="18" spans="1:17" s="11" customFormat="1" ht="15.75">
      <c r="A18" s="19" t="s">
        <v>10</v>
      </c>
      <c r="B18" s="20">
        <f>'[2]Munka1'!E143</f>
        <v>5042</v>
      </c>
      <c r="C18" s="20">
        <f t="shared" si="0"/>
        <v>-540</v>
      </c>
      <c r="D18" s="21">
        <f t="shared" si="1"/>
        <v>-9.673951988534583</v>
      </c>
      <c r="E18" s="20">
        <f t="shared" si="2"/>
        <v>52</v>
      </c>
      <c r="F18" s="21">
        <f t="shared" si="3"/>
        <v>1.0420841683366717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'[2]Munka1'!D143</f>
        <v>5582</v>
      </c>
      <c r="Q18" s="12">
        <f>'[2]Munka1'!E110</f>
        <v>4990</v>
      </c>
    </row>
    <row r="19" spans="1:17" ht="15.75">
      <c r="A19" s="22" t="s">
        <v>11</v>
      </c>
      <c r="B19" s="23">
        <f>'[2]Munka1'!E144</f>
        <v>4292</v>
      </c>
      <c r="C19" s="23">
        <f t="shared" si="0"/>
        <v>-607</v>
      </c>
      <c r="D19" s="24">
        <f t="shared" si="1"/>
        <v>-12.390283731373756</v>
      </c>
      <c r="E19" s="23">
        <f t="shared" si="2"/>
        <v>-528</v>
      </c>
      <c r="F19" s="24">
        <f t="shared" si="3"/>
        <v>-10.954356846473033</v>
      </c>
      <c r="P19" s="5">
        <f>'[2]Munka1'!D144</f>
        <v>4899</v>
      </c>
      <c r="Q19" s="5">
        <f>'[2]Munka1'!E111</f>
        <v>4820</v>
      </c>
    </row>
    <row r="20" spans="1:17" s="11" customFormat="1" ht="15.75">
      <c r="A20" s="19" t="s">
        <v>12</v>
      </c>
      <c r="B20" s="20">
        <f>'[2]Munka1'!E145</f>
        <v>2660</v>
      </c>
      <c r="C20" s="20">
        <f t="shared" si="0"/>
        <v>-140</v>
      </c>
      <c r="D20" s="21">
        <f t="shared" si="1"/>
        <v>-5</v>
      </c>
      <c r="E20" s="20">
        <f t="shared" si="2"/>
        <v>-175</v>
      </c>
      <c r="F20" s="21">
        <f t="shared" si="3"/>
        <v>-6.172839506172849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'[2]Munka1'!D145</f>
        <v>2800</v>
      </c>
      <c r="Q20" s="12">
        <f>'[2]Munka1'!E112</f>
        <v>2835</v>
      </c>
    </row>
    <row r="21" spans="1:17" ht="15.75">
      <c r="A21" s="22" t="s">
        <v>13</v>
      </c>
      <c r="B21" s="23">
        <f>'[2]Munka1'!E146</f>
        <v>1319</v>
      </c>
      <c r="C21" s="23">
        <f t="shared" si="0"/>
        <v>-183</v>
      </c>
      <c r="D21" s="24">
        <f t="shared" si="1"/>
        <v>-12.183754993342205</v>
      </c>
      <c r="E21" s="23">
        <f t="shared" si="2"/>
        <v>-41</v>
      </c>
      <c r="F21" s="24">
        <f t="shared" si="3"/>
        <v>-3.014705882352942</v>
      </c>
      <c r="P21" s="5">
        <f>'[2]Munka1'!D146</f>
        <v>1502</v>
      </c>
      <c r="Q21" s="5">
        <f>'[2]Munka1'!E113</f>
        <v>1360</v>
      </c>
    </row>
    <row r="22" spans="1:17" s="11" customFormat="1" ht="15.75">
      <c r="A22" s="19" t="s">
        <v>14</v>
      </c>
      <c r="B22" s="20">
        <f>'[2]Munka1'!E147</f>
        <v>1284</v>
      </c>
      <c r="C22" s="20">
        <f t="shared" si="0"/>
        <v>-103</v>
      </c>
      <c r="D22" s="21">
        <f t="shared" si="1"/>
        <v>-7.426099495313636</v>
      </c>
      <c r="E22" s="20">
        <f t="shared" si="2"/>
        <v>-44</v>
      </c>
      <c r="F22" s="21">
        <f t="shared" si="3"/>
        <v>-3.313253012048193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'[2]Munka1'!D147</f>
        <v>1387</v>
      </c>
      <c r="Q22" s="12">
        <f>'[2]Munka1'!E114</f>
        <v>1328</v>
      </c>
    </row>
    <row r="23" spans="1:17" ht="15.75">
      <c r="A23" s="22" t="s">
        <v>15</v>
      </c>
      <c r="B23" s="23">
        <f>'[2]Munka1'!E148</f>
        <v>1168</v>
      </c>
      <c r="C23" s="23">
        <f t="shared" si="0"/>
        <v>-108</v>
      </c>
      <c r="D23" s="24">
        <f t="shared" si="1"/>
        <v>-8.463949843260181</v>
      </c>
      <c r="E23" s="23">
        <f t="shared" si="2"/>
        <v>-176</v>
      </c>
      <c r="F23" s="24">
        <f t="shared" si="3"/>
        <v>-13.095238095238088</v>
      </c>
      <c r="P23" s="5">
        <f>'[2]Munka1'!D148</f>
        <v>1276</v>
      </c>
      <c r="Q23" s="5">
        <f>'[2]Munka1'!E115</f>
        <v>1344</v>
      </c>
    </row>
    <row r="24" spans="1:17" s="11" customFormat="1" ht="15.75">
      <c r="A24" s="19" t="s">
        <v>16</v>
      </c>
      <c r="B24" s="20">
        <f>'[2]Munka1'!E149</f>
        <v>1693</v>
      </c>
      <c r="C24" s="20">
        <f t="shared" si="0"/>
        <v>-97</v>
      </c>
      <c r="D24" s="21">
        <f t="shared" si="1"/>
        <v>-5.418994413407816</v>
      </c>
      <c r="E24" s="20">
        <f t="shared" si="2"/>
        <v>-286</v>
      </c>
      <c r="F24" s="21">
        <f t="shared" si="3"/>
        <v>-14.451743304699335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'[2]Munka1'!D149</f>
        <v>1790</v>
      </c>
      <c r="Q24" s="12">
        <f>'[2]Munka1'!E116</f>
        <v>1979</v>
      </c>
    </row>
    <row r="25" spans="1:17" s="6" customFormat="1" ht="31.5">
      <c r="A25" s="25" t="s">
        <v>17</v>
      </c>
      <c r="B25" s="26">
        <f>SUM(B10:B24)</f>
        <v>68615</v>
      </c>
      <c r="C25" s="26">
        <f t="shared" si="0"/>
        <v>-5099</v>
      </c>
      <c r="D25" s="27">
        <f t="shared" si="1"/>
        <v>-6.917274873158419</v>
      </c>
      <c r="E25" s="26">
        <f t="shared" si="2"/>
        <v>-498</v>
      </c>
      <c r="F25" s="27">
        <f t="shared" si="3"/>
        <v>-0.720559084398019</v>
      </c>
      <c r="P25" s="15">
        <f>SUM(P10:P24)</f>
        <v>73714</v>
      </c>
      <c r="Q25" s="15">
        <f>SUM(Q10:Q24)</f>
        <v>69113</v>
      </c>
    </row>
    <row r="26" spans="1:15" s="11" customFormat="1" ht="29.25" customHeight="1">
      <c r="A26" s="134" t="s">
        <v>24</v>
      </c>
      <c r="B26" s="134"/>
      <c r="C26" s="134"/>
      <c r="D26" s="134"/>
      <c r="E26" s="134"/>
      <c r="F26" s="13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'[2]Munka1'!E151</f>
        <v>7171</v>
      </c>
      <c r="C27" s="23">
        <f>B27-P27</f>
        <v>-547</v>
      </c>
      <c r="D27" s="24">
        <f>B27/P27*100-100</f>
        <v>-7.087328323399845</v>
      </c>
      <c r="E27" s="23">
        <f>B27-Q27</f>
        <v>-23</v>
      </c>
      <c r="F27" s="24">
        <f>B27/Q27*100-100</f>
        <v>-0.31971087016958677</v>
      </c>
      <c r="P27" s="7">
        <f>'[2]Munka1'!D151</f>
        <v>7718</v>
      </c>
      <c r="Q27" s="7">
        <f>'[2]Munka1'!E118</f>
        <v>7194</v>
      </c>
    </row>
    <row r="28" spans="1:17" s="11" customFormat="1" ht="15.75">
      <c r="A28" s="19" t="s">
        <v>19</v>
      </c>
      <c r="B28" s="20">
        <f>'[2]Munka1'!E152</f>
        <v>4518</v>
      </c>
      <c r="C28" s="20">
        <f aca="true" t="shared" si="4" ref="C28:C33">B28-P28</f>
        <v>-251</v>
      </c>
      <c r="D28" s="21">
        <f aca="true" t="shared" si="5" ref="D28:D33">B28/P28*100-100</f>
        <v>-5.26315789473685</v>
      </c>
      <c r="E28" s="20">
        <f aca="true" t="shared" si="6" ref="E28:E33">B28-Q28</f>
        <v>355</v>
      </c>
      <c r="F28" s="21">
        <f aca="true" t="shared" si="7" ref="F28:F33">B28/Q28*100-100</f>
        <v>8.527504203699252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'[2]Munka1'!D152</f>
        <v>4769</v>
      </c>
      <c r="Q28" s="13">
        <f>'[2]Munka1'!E119</f>
        <v>4163</v>
      </c>
    </row>
    <row r="29" spans="1:17" ht="15.75">
      <c r="A29" s="22" t="s">
        <v>20</v>
      </c>
      <c r="B29" s="23">
        <f>'[2]Munka1'!E153</f>
        <v>3019</v>
      </c>
      <c r="C29" s="23">
        <f t="shared" si="4"/>
        <v>-275</v>
      </c>
      <c r="D29" s="24">
        <f t="shared" si="5"/>
        <v>-8.348512446873102</v>
      </c>
      <c r="E29" s="23">
        <f t="shared" si="6"/>
        <v>393</v>
      </c>
      <c r="F29" s="24">
        <f t="shared" si="7"/>
        <v>14.965727341964978</v>
      </c>
      <c r="P29" s="7">
        <f>'[2]Munka1'!D153</f>
        <v>3294</v>
      </c>
      <c r="Q29" s="7">
        <f>'[2]Munka1'!E120</f>
        <v>2626</v>
      </c>
    </row>
    <row r="30" spans="1:17" s="11" customFormat="1" ht="15.75">
      <c r="A30" s="19" t="s">
        <v>21</v>
      </c>
      <c r="B30" s="20">
        <f>'[2]Munka1'!E154</f>
        <v>4017</v>
      </c>
      <c r="C30" s="20">
        <f t="shared" si="4"/>
        <v>-284</v>
      </c>
      <c r="D30" s="21">
        <f t="shared" si="5"/>
        <v>-6.603115554522205</v>
      </c>
      <c r="E30" s="20">
        <f t="shared" si="6"/>
        <v>140</v>
      </c>
      <c r="F30" s="21">
        <f t="shared" si="7"/>
        <v>3.6110394635027205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'[2]Munka1'!D154</f>
        <v>4301</v>
      </c>
      <c r="Q30" s="13">
        <f>'[2]Munka1'!E121</f>
        <v>3877</v>
      </c>
    </row>
    <row r="31" spans="1:17" ht="15.75">
      <c r="A31" s="22" t="s">
        <v>22</v>
      </c>
      <c r="B31" s="23">
        <f>'[2]Munka1'!E155</f>
        <v>2670</v>
      </c>
      <c r="C31" s="23">
        <f t="shared" si="4"/>
        <v>-177</v>
      </c>
      <c r="D31" s="24">
        <f t="shared" si="5"/>
        <v>-6.2170706006322405</v>
      </c>
      <c r="E31" s="23">
        <f t="shared" si="6"/>
        <v>252</v>
      </c>
      <c r="F31" s="24">
        <f t="shared" si="7"/>
        <v>10.421836228287845</v>
      </c>
      <c r="P31" s="7">
        <f>'[2]Munka1'!D155</f>
        <v>2847</v>
      </c>
      <c r="Q31" s="7">
        <f>'[2]Munka1'!E122</f>
        <v>2418</v>
      </c>
    </row>
    <row r="32" spans="1:17" s="11" customFormat="1" ht="15.75">
      <c r="A32" s="19" t="s">
        <v>23</v>
      </c>
      <c r="B32" s="20">
        <f>'[2]Munka1'!E156</f>
        <v>1258</v>
      </c>
      <c r="C32" s="20">
        <f t="shared" si="4"/>
        <v>-198</v>
      </c>
      <c r="D32" s="21">
        <f t="shared" si="5"/>
        <v>-13.598901098901095</v>
      </c>
      <c r="E32" s="20">
        <f t="shared" si="6"/>
        <v>107</v>
      </c>
      <c r="F32" s="21">
        <f t="shared" si="7"/>
        <v>9.29626411815812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'[2]Munka1'!D156</f>
        <v>1456</v>
      </c>
      <c r="Q32" s="13">
        <f>'[2]Munka1'!E123</f>
        <v>1151</v>
      </c>
    </row>
    <row r="33" spans="1:17" s="6" customFormat="1" ht="15.75">
      <c r="A33" s="25" t="s">
        <v>24</v>
      </c>
      <c r="B33" s="26">
        <f>SUM(B27:B32)</f>
        <v>22653</v>
      </c>
      <c r="C33" s="26">
        <f t="shared" si="4"/>
        <v>-1732</v>
      </c>
      <c r="D33" s="27">
        <f t="shared" si="5"/>
        <v>-7.102727086323554</v>
      </c>
      <c r="E33" s="26">
        <f t="shared" si="6"/>
        <v>1224</v>
      </c>
      <c r="F33" s="27">
        <f t="shared" si="7"/>
        <v>5.711885762284766</v>
      </c>
      <c r="P33" s="14">
        <f>SUM(P27:P32)</f>
        <v>24385</v>
      </c>
      <c r="Q33" s="14">
        <f>SUM(Q27:Q32)</f>
        <v>21429</v>
      </c>
    </row>
    <row r="34" spans="1:15" s="11" customFormat="1" ht="27.75" customHeight="1">
      <c r="A34" s="134" t="s">
        <v>31</v>
      </c>
      <c r="B34" s="134"/>
      <c r="C34" s="134"/>
      <c r="D34" s="134"/>
      <c r="E34" s="134"/>
      <c r="F34" s="13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'[2]Munka1'!E158</f>
        <v>7642</v>
      </c>
      <c r="C35" s="23">
        <f>B35-P35</f>
        <v>-695</v>
      </c>
      <c r="D35" s="24">
        <f>B35/P35*100-100</f>
        <v>-8.33633201391389</v>
      </c>
      <c r="E35" s="23">
        <f>B35-Q35</f>
        <v>37</v>
      </c>
      <c r="F35" s="24">
        <f>B35/Q35*100-100</f>
        <v>0.48652202498355734</v>
      </c>
      <c r="P35" s="7">
        <f>'[2]Munka1'!D158</f>
        <v>8337</v>
      </c>
      <c r="Q35" s="7">
        <f>'[2]Munka1'!E125</f>
        <v>7605</v>
      </c>
    </row>
    <row r="36" spans="1:17" s="11" customFormat="1" ht="15.75">
      <c r="A36" s="19" t="s">
        <v>26</v>
      </c>
      <c r="B36" s="20">
        <f>'[2]Munka1'!E159</f>
        <v>3153</v>
      </c>
      <c r="C36" s="20">
        <f aca="true" t="shared" si="8" ref="C36:C41">B36-P36</f>
        <v>-253</v>
      </c>
      <c r="D36" s="21">
        <f aca="true" t="shared" si="9" ref="D36:D41">B36/P36*100-100</f>
        <v>-7.428068115091008</v>
      </c>
      <c r="E36" s="20">
        <f aca="true" t="shared" si="10" ref="E36:E41">B36-Q36</f>
        <v>261</v>
      </c>
      <c r="F36" s="21">
        <f aca="true" t="shared" si="11" ref="F36:F41">B36/Q36*100-100</f>
        <v>9.024896265560159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'[2]Munka1'!D159</f>
        <v>3406</v>
      </c>
      <c r="Q36" s="13">
        <f>'[2]Munka1'!E126</f>
        <v>2892</v>
      </c>
    </row>
    <row r="37" spans="1:17" ht="15.75">
      <c r="A37" s="22" t="s">
        <v>27</v>
      </c>
      <c r="B37" s="23">
        <f>'[2]Munka1'!E160</f>
        <v>2713</v>
      </c>
      <c r="C37" s="23">
        <f t="shared" si="8"/>
        <v>-128</v>
      </c>
      <c r="D37" s="24">
        <f t="shared" si="9"/>
        <v>-4.505455825413591</v>
      </c>
      <c r="E37" s="23">
        <f t="shared" si="10"/>
        <v>140</v>
      </c>
      <c r="F37" s="24">
        <f t="shared" si="11"/>
        <v>5.44111931597358</v>
      </c>
      <c r="P37" s="7">
        <f>'[2]Munka1'!D160</f>
        <v>2841</v>
      </c>
      <c r="Q37" s="7">
        <f>'[2]Munka1'!E127</f>
        <v>2573</v>
      </c>
    </row>
    <row r="38" spans="1:17" s="11" customFormat="1" ht="15.75">
      <c r="A38" s="19" t="s">
        <v>28</v>
      </c>
      <c r="B38" s="20">
        <f>'[2]Munka1'!E161</f>
        <v>1983</v>
      </c>
      <c r="C38" s="20">
        <f t="shared" si="8"/>
        <v>-254</v>
      </c>
      <c r="D38" s="21">
        <f t="shared" si="9"/>
        <v>-11.354492624050067</v>
      </c>
      <c r="E38" s="20">
        <f t="shared" si="10"/>
        <v>-266</v>
      </c>
      <c r="F38" s="21">
        <f t="shared" si="11"/>
        <v>-11.827478879501996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'[2]Munka1'!D161</f>
        <v>2237</v>
      </c>
      <c r="Q38" s="13">
        <f>'[2]Munka1'!E128</f>
        <v>2249</v>
      </c>
    </row>
    <row r="39" spans="1:17" ht="15.75">
      <c r="A39" s="22" t="s">
        <v>29</v>
      </c>
      <c r="B39" s="23">
        <f>'[2]Munka1'!E162</f>
        <v>2497</v>
      </c>
      <c r="C39" s="23">
        <f t="shared" si="8"/>
        <v>-191</v>
      </c>
      <c r="D39" s="24">
        <f t="shared" si="9"/>
        <v>-7.105654761904773</v>
      </c>
      <c r="E39" s="23">
        <f t="shared" si="10"/>
        <v>-457</v>
      </c>
      <c r="F39" s="24">
        <f t="shared" si="11"/>
        <v>-15.470548408937034</v>
      </c>
      <c r="P39" s="7">
        <f>'[2]Munka1'!D162</f>
        <v>2688</v>
      </c>
      <c r="Q39" s="7">
        <f>'[2]Munka1'!E129</f>
        <v>2954</v>
      </c>
    </row>
    <row r="40" spans="1:17" s="11" customFormat="1" ht="15.75">
      <c r="A40" s="19" t="s">
        <v>30</v>
      </c>
      <c r="B40" s="20">
        <f>'[2]Munka1'!E163</f>
        <v>1664</v>
      </c>
      <c r="C40" s="20">
        <f t="shared" si="8"/>
        <v>-176</v>
      </c>
      <c r="D40" s="21">
        <f t="shared" si="9"/>
        <v>-9.565217391304344</v>
      </c>
      <c r="E40" s="20">
        <f t="shared" si="10"/>
        <v>13</v>
      </c>
      <c r="F40" s="21">
        <f t="shared" si="11"/>
        <v>0.7874015748031411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'[2]Munka1'!D163</f>
        <v>1840</v>
      </c>
      <c r="Q40" s="13">
        <f>'[2]Munka1'!E130</f>
        <v>1651</v>
      </c>
    </row>
    <row r="41" spans="1:17" s="6" customFormat="1" ht="15.75">
      <c r="A41" s="25" t="s">
        <v>31</v>
      </c>
      <c r="B41" s="26">
        <f>SUM(B35:B40)</f>
        <v>19652</v>
      </c>
      <c r="C41" s="26">
        <f t="shared" si="8"/>
        <v>-1697</v>
      </c>
      <c r="D41" s="27">
        <f t="shared" si="9"/>
        <v>-7.948850063234815</v>
      </c>
      <c r="E41" s="26">
        <f t="shared" si="10"/>
        <v>-272</v>
      </c>
      <c r="F41" s="27">
        <f t="shared" si="11"/>
        <v>-1.3651877133105756</v>
      </c>
      <c r="P41" s="14">
        <f>SUM(P35:P40)</f>
        <v>21349</v>
      </c>
      <c r="Q41" s="14">
        <f>SUM(Q35:Q40)</f>
        <v>19924</v>
      </c>
    </row>
    <row r="42" spans="1:17" s="16" customFormat="1" ht="28.5">
      <c r="A42" s="18" t="s">
        <v>32</v>
      </c>
      <c r="B42" s="28">
        <f>B41+B33+B25</f>
        <v>110920</v>
      </c>
      <c r="C42" s="28">
        <f>B42-P42</f>
        <v>-8528</v>
      </c>
      <c r="D42" s="29">
        <f>B42/P42*100-100</f>
        <v>-7.139508405331185</v>
      </c>
      <c r="E42" s="28">
        <f>B42-Q42</f>
        <v>454</v>
      </c>
      <c r="F42" s="29">
        <f>B42/Q42*100-100</f>
        <v>0.41098618579471236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119448</v>
      </c>
      <c r="Q42" s="17">
        <f>Q41+Q33+Q25</f>
        <v>110466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J13" sqref="J13"/>
      <selection pane="topRight" activeCell="P10" sqref="P10:P42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28" t="s">
        <v>42</v>
      </c>
      <c r="B1" s="128"/>
      <c r="C1" s="128"/>
      <c r="D1" s="128"/>
      <c r="E1" s="128"/>
      <c r="F1" s="128"/>
    </row>
    <row r="2" spans="1:6" ht="15.75">
      <c r="A2" s="128" t="s">
        <v>73</v>
      </c>
      <c r="B2" s="128"/>
      <c r="C2" s="128"/>
      <c r="D2" s="128"/>
      <c r="E2" s="128"/>
      <c r="F2" s="128"/>
    </row>
    <row r="3" spans="1:6" ht="15.75">
      <c r="A3" s="129" t="s">
        <v>116</v>
      </c>
      <c r="B3" s="129"/>
      <c r="C3" s="129"/>
      <c r="D3" s="129"/>
      <c r="E3" s="129"/>
      <c r="F3" s="129"/>
    </row>
    <row r="4" spans="2:6" ht="15.75">
      <c r="B4" s="3"/>
      <c r="C4" s="4"/>
      <c r="D4" s="9"/>
      <c r="E4" s="9"/>
      <c r="F4" s="9"/>
    </row>
    <row r="5" spans="1:6" ht="14.25">
      <c r="A5" s="140" t="s">
        <v>34</v>
      </c>
      <c r="B5" s="135" t="s">
        <v>79</v>
      </c>
      <c r="C5" s="136"/>
      <c r="D5" s="136"/>
      <c r="E5" s="136"/>
      <c r="F5" s="137"/>
    </row>
    <row r="6" spans="1:6" ht="14.25">
      <c r="A6" s="140"/>
      <c r="B6" s="138" t="s">
        <v>1</v>
      </c>
      <c r="C6" s="130" t="s">
        <v>33</v>
      </c>
      <c r="D6" s="131"/>
      <c r="E6" s="131"/>
      <c r="F6" s="132"/>
    </row>
    <row r="7" spans="1:6" ht="42.75" customHeight="1">
      <c r="A7" s="140"/>
      <c r="B7" s="139"/>
      <c r="C7" s="140" t="s">
        <v>38</v>
      </c>
      <c r="D7" s="140"/>
      <c r="E7" s="140" t="s">
        <v>37</v>
      </c>
      <c r="F7" s="140"/>
    </row>
    <row r="8" spans="1:6" ht="14.25">
      <c r="A8" s="140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3" t="s">
        <v>17</v>
      </c>
      <c r="B9" s="133"/>
      <c r="C9" s="133"/>
      <c r="D9" s="133"/>
      <c r="E9" s="133"/>
      <c r="F9" s="133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'[3]kirendeltségek'!E135</f>
        <v>1812</v>
      </c>
      <c r="C10" s="20">
        <f aca="true" t="shared" si="0" ref="C10:C25">B10-P10</f>
        <v>-37</v>
      </c>
      <c r="D10" s="21">
        <f aca="true" t="shared" si="1" ref="D10:D25">B10/P10*100-100</f>
        <v>-2.001081665765284</v>
      </c>
      <c r="E10" s="20">
        <f aca="true" t="shared" si="2" ref="E10:E25">B10-Q10</f>
        <v>399</v>
      </c>
      <c r="F10" s="21">
        <f aca="true" t="shared" si="3" ref="F10:F25">B10/Q10*100-100</f>
        <v>28.23779193205945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'[3]kirendeltségek'!D135</f>
        <v>1849</v>
      </c>
      <c r="Q10" s="10">
        <f>'[3]kirendeltségek'!E102</f>
        <v>1413</v>
      </c>
    </row>
    <row r="11" spans="1:17" ht="15.75">
      <c r="A11" s="22" t="s">
        <v>3</v>
      </c>
      <c r="B11" s="23">
        <f>'[3]kirendeltségek'!E136</f>
        <v>367</v>
      </c>
      <c r="C11" s="23">
        <f t="shared" si="0"/>
        <v>-36</v>
      </c>
      <c r="D11" s="24">
        <f t="shared" si="1"/>
        <v>-8.933002481389579</v>
      </c>
      <c r="E11" s="23">
        <f t="shared" si="2"/>
        <v>-89</v>
      </c>
      <c r="F11" s="24">
        <f t="shared" si="3"/>
        <v>-19.517543859649123</v>
      </c>
      <c r="P11" s="5">
        <f>'[3]kirendeltségek'!D136</f>
        <v>403</v>
      </c>
      <c r="Q11" s="5">
        <f>'[3]kirendeltségek'!E103</f>
        <v>456</v>
      </c>
    </row>
    <row r="12" spans="1:17" s="11" customFormat="1" ht="15.75">
      <c r="A12" s="19" t="s">
        <v>4</v>
      </c>
      <c r="B12" s="20">
        <f>'[3]kirendeltségek'!E137</f>
        <v>873</v>
      </c>
      <c r="C12" s="20">
        <f t="shared" si="0"/>
        <v>-53</v>
      </c>
      <c r="D12" s="21">
        <f t="shared" si="1"/>
        <v>-5.723542116630668</v>
      </c>
      <c r="E12" s="20">
        <f t="shared" si="2"/>
        <v>-19</v>
      </c>
      <c r="F12" s="21">
        <f t="shared" si="3"/>
        <v>-2.1300448430493333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'[3]kirendeltségek'!D137</f>
        <v>926</v>
      </c>
      <c r="Q12" s="12">
        <f>'[3]kirendeltségek'!E104</f>
        <v>892</v>
      </c>
    </row>
    <row r="13" spans="1:17" ht="15.75">
      <c r="A13" s="22" t="s">
        <v>5</v>
      </c>
      <c r="B13" s="23">
        <f>'[3]kirendeltségek'!E138</f>
        <v>180</v>
      </c>
      <c r="C13" s="23">
        <f t="shared" si="0"/>
        <v>-16</v>
      </c>
      <c r="D13" s="24">
        <f t="shared" si="1"/>
        <v>-8.16326530612244</v>
      </c>
      <c r="E13" s="23">
        <f t="shared" si="2"/>
        <v>2</v>
      </c>
      <c r="F13" s="24">
        <f t="shared" si="3"/>
        <v>1.1235955056179847</v>
      </c>
      <c r="P13" s="5">
        <f>'[3]kirendeltségek'!D138</f>
        <v>196</v>
      </c>
      <c r="Q13" s="5">
        <f>'[3]kirendeltségek'!E105</f>
        <v>178</v>
      </c>
    </row>
    <row r="14" spans="1:17" s="11" customFormat="1" ht="15.75">
      <c r="A14" s="19" t="s">
        <v>6</v>
      </c>
      <c r="B14" s="20">
        <f>'[3]kirendeltségek'!E139</f>
        <v>352</v>
      </c>
      <c r="C14" s="20">
        <f t="shared" si="0"/>
        <v>-20</v>
      </c>
      <c r="D14" s="21">
        <f t="shared" si="1"/>
        <v>-5.376344086021504</v>
      </c>
      <c r="E14" s="20">
        <f t="shared" si="2"/>
        <v>56</v>
      </c>
      <c r="F14" s="21">
        <f t="shared" si="3"/>
        <v>18.91891891891892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'[3]kirendeltségek'!D139</f>
        <v>372</v>
      </c>
      <c r="Q14" s="12">
        <f>'[3]kirendeltségek'!E106</f>
        <v>296</v>
      </c>
    </row>
    <row r="15" spans="1:17" ht="15.75">
      <c r="A15" s="22" t="s">
        <v>7</v>
      </c>
      <c r="B15" s="23">
        <f>'[3]kirendeltségek'!E140</f>
        <v>771</v>
      </c>
      <c r="C15" s="23">
        <f t="shared" si="0"/>
        <v>-53</v>
      </c>
      <c r="D15" s="24">
        <f t="shared" si="1"/>
        <v>-6.432038834951456</v>
      </c>
      <c r="E15" s="23">
        <f t="shared" si="2"/>
        <v>98</v>
      </c>
      <c r="F15" s="24">
        <f t="shared" si="3"/>
        <v>14.561664190193156</v>
      </c>
      <c r="P15" s="5">
        <f>'[3]kirendeltségek'!D140</f>
        <v>824</v>
      </c>
      <c r="Q15" s="5">
        <f>'[3]kirendeltségek'!E107</f>
        <v>673</v>
      </c>
    </row>
    <row r="16" spans="1:17" s="11" customFormat="1" ht="15.75">
      <c r="A16" s="19" t="s">
        <v>8</v>
      </c>
      <c r="B16" s="20">
        <f>'[3]kirendeltségek'!E141</f>
        <v>341</v>
      </c>
      <c r="C16" s="20">
        <f t="shared" si="0"/>
        <v>-17</v>
      </c>
      <c r="D16" s="21">
        <f t="shared" si="1"/>
        <v>-4.74860335195531</v>
      </c>
      <c r="E16" s="20">
        <f t="shared" si="2"/>
        <v>57</v>
      </c>
      <c r="F16" s="21">
        <f t="shared" si="3"/>
        <v>20.07042253521128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'[3]kirendeltségek'!D141</f>
        <v>358</v>
      </c>
      <c r="Q16" s="12">
        <f>'[3]kirendeltségek'!E108</f>
        <v>284</v>
      </c>
    </row>
    <row r="17" spans="1:17" ht="15.75">
      <c r="A17" s="22" t="s">
        <v>9</v>
      </c>
      <c r="B17" s="23">
        <f>'[3]kirendeltségek'!E142</f>
        <v>455</v>
      </c>
      <c r="C17" s="23">
        <f t="shared" si="0"/>
        <v>-25</v>
      </c>
      <c r="D17" s="24">
        <f t="shared" si="1"/>
        <v>-5.208333333333343</v>
      </c>
      <c r="E17" s="23">
        <f t="shared" si="2"/>
        <v>-14</v>
      </c>
      <c r="F17" s="24">
        <f t="shared" si="3"/>
        <v>-2.985074626865668</v>
      </c>
      <c r="P17" s="5">
        <f>'[3]kirendeltségek'!D142</f>
        <v>480</v>
      </c>
      <c r="Q17" s="5">
        <f>'[3]kirendeltségek'!E109</f>
        <v>469</v>
      </c>
    </row>
    <row r="18" spans="1:17" s="11" customFormat="1" ht="15.75">
      <c r="A18" s="19" t="s">
        <v>10</v>
      </c>
      <c r="B18" s="20">
        <f>'[3]kirendeltségek'!E143</f>
        <v>595</v>
      </c>
      <c r="C18" s="20">
        <f t="shared" si="0"/>
        <v>-63</v>
      </c>
      <c r="D18" s="21">
        <f t="shared" si="1"/>
        <v>-9.574468085106375</v>
      </c>
      <c r="E18" s="20">
        <f t="shared" si="2"/>
        <v>-30</v>
      </c>
      <c r="F18" s="21">
        <f t="shared" si="3"/>
        <v>-4.800000000000011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'[3]kirendeltségek'!D143</f>
        <v>658</v>
      </c>
      <c r="Q18" s="12">
        <f>'[3]kirendeltségek'!E110</f>
        <v>625</v>
      </c>
    </row>
    <row r="19" spans="1:17" ht="15.75">
      <c r="A19" s="22" t="s">
        <v>11</v>
      </c>
      <c r="B19" s="23">
        <f>'[3]kirendeltségek'!E144</f>
        <v>432</v>
      </c>
      <c r="C19" s="23">
        <f t="shared" si="0"/>
        <v>-32</v>
      </c>
      <c r="D19" s="24">
        <f t="shared" si="1"/>
        <v>-6.896551724137936</v>
      </c>
      <c r="E19" s="23">
        <f t="shared" si="2"/>
        <v>-78</v>
      </c>
      <c r="F19" s="24">
        <f t="shared" si="3"/>
        <v>-15.294117647058826</v>
      </c>
      <c r="P19" s="5">
        <f>'[3]kirendeltségek'!D144</f>
        <v>464</v>
      </c>
      <c r="Q19" s="5">
        <f>'[3]kirendeltségek'!E111</f>
        <v>510</v>
      </c>
    </row>
    <row r="20" spans="1:17" s="11" customFormat="1" ht="15.75">
      <c r="A20" s="19" t="s">
        <v>12</v>
      </c>
      <c r="B20" s="20">
        <f>'[3]kirendeltségek'!E145</f>
        <v>278</v>
      </c>
      <c r="C20" s="20">
        <f t="shared" si="0"/>
        <v>-20</v>
      </c>
      <c r="D20" s="21">
        <f t="shared" si="1"/>
        <v>-6.711409395973149</v>
      </c>
      <c r="E20" s="20">
        <f t="shared" si="2"/>
        <v>-20</v>
      </c>
      <c r="F20" s="21">
        <f t="shared" si="3"/>
        <v>-6.711409395973149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'[3]kirendeltségek'!D145</f>
        <v>298</v>
      </c>
      <c r="Q20" s="12">
        <f>'[3]kirendeltségek'!E112</f>
        <v>298</v>
      </c>
    </row>
    <row r="21" spans="1:17" ht="15.75">
      <c r="A21" s="22" t="s">
        <v>13</v>
      </c>
      <c r="B21" s="23">
        <f>'[3]kirendeltségek'!E146</f>
        <v>135</v>
      </c>
      <c r="C21" s="23">
        <f t="shared" si="0"/>
        <v>-22</v>
      </c>
      <c r="D21" s="24">
        <f t="shared" si="1"/>
        <v>-14.01273885350318</v>
      </c>
      <c r="E21" s="23">
        <f t="shared" si="2"/>
        <v>-9</v>
      </c>
      <c r="F21" s="24">
        <f t="shared" si="3"/>
        <v>-6.25</v>
      </c>
      <c r="P21" s="5">
        <f>'[3]kirendeltségek'!D146</f>
        <v>157</v>
      </c>
      <c r="Q21" s="5">
        <f>'[3]kirendeltségek'!E113</f>
        <v>144</v>
      </c>
    </row>
    <row r="22" spans="1:17" s="11" customFormat="1" ht="15.75">
      <c r="A22" s="19" t="s">
        <v>14</v>
      </c>
      <c r="B22" s="20">
        <f>'[3]kirendeltségek'!E147</f>
        <v>126</v>
      </c>
      <c r="C22" s="20">
        <f t="shared" si="0"/>
        <v>-15</v>
      </c>
      <c r="D22" s="21">
        <f t="shared" si="1"/>
        <v>-10.63829787234043</v>
      </c>
      <c r="E22" s="20">
        <f t="shared" si="2"/>
        <v>-25</v>
      </c>
      <c r="F22" s="21">
        <f t="shared" si="3"/>
        <v>-16.556291390728475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'[3]kirendeltségek'!D147</f>
        <v>141</v>
      </c>
      <c r="Q22" s="12">
        <f>'[3]kirendeltségek'!E114</f>
        <v>151</v>
      </c>
    </row>
    <row r="23" spans="1:17" ht="15.75">
      <c r="A23" s="22" t="s">
        <v>15</v>
      </c>
      <c r="B23" s="23">
        <f>'[3]kirendeltségek'!E148</f>
        <v>123</v>
      </c>
      <c r="C23" s="23">
        <f t="shared" si="0"/>
        <v>-4</v>
      </c>
      <c r="D23" s="24">
        <f t="shared" si="1"/>
        <v>-3.149606299212607</v>
      </c>
      <c r="E23" s="23">
        <f t="shared" si="2"/>
        <v>-12</v>
      </c>
      <c r="F23" s="24">
        <f t="shared" si="3"/>
        <v>-8.888888888888886</v>
      </c>
      <c r="P23" s="5">
        <f>'[3]kirendeltségek'!D148</f>
        <v>127</v>
      </c>
      <c r="Q23" s="5">
        <f>'[3]kirendeltségek'!E115</f>
        <v>135</v>
      </c>
    </row>
    <row r="24" spans="1:17" s="11" customFormat="1" ht="15.75">
      <c r="A24" s="19" t="s">
        <v>16</v>
      </c>
      <c r="B24" s="20">
        <f>'[3]kirendeltségek'!E149</f>
        <v>176</v>
      </c>
      <c r="C24" s="20">
        <f t="shared" si="0"/>
        <v>-21</v>
      </c>
      <c r="D24" s="21">
        <f t="shared" si="1"/>
        <v>-10.659898477157356</v>
      </c>
      <c r="E24" s="20">
        <f t="shared" si="2"/>
        <v>-54</v>
      </c>
      <c r="F24" s="21">
        <f t="shared" si="3"/>
        <v>-23.47826086956522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'[3]kirendeltségek'!D149</f>
        <v>197</v>
      </c>
      <c r="Q24" s="12">
        <f>'[3]kirendeltségek'!E116</f>
        <v>230</v>
      </c>
    </row>
    <row r="25" spans="1:17" s="6" customFormat="1" ht="31.5">
      <c r="A25" s="25" t="s">
        <v>17</v>
      </c>
      <c r="B25" s="26">
        <f>SUM(B10:B24)</f>
        <v>7016</v>
      </c>
      <c r="C25" s="26">
        <f t="shared" si="0"/>
        <v>-434</v>
      </c>
      <c r="D25" s="27">
        <f t="shared" si="1"/>
        <v>-5.825503355704697</v>
      </c>
      <c r="E25" s="26">
        <f t="shared" si="2"/>
        <v>262</v>
      </c>
      <c r="F25" s="27">
        <f t="shared" si="3"/>
        <v>3.879182706544256</v>
      </c>
      <c r="P25" s="15">
        <f>SUM(P10:P24)</f>
        <v>7450</v>
      </c>
      <c r="Q25" s="15">
        <f>SUM(Q10:Q24)</f>
        <v>6754</v>
      </c>
    </row>
    <row r="26" spans="1:15" s="11" customFormat="1" ht="29.25" customHeight="1">
      <c r="A26" s="134" t="s">
        <v>24</v>
      </c>
      <c r="B26" s="134"/>
      <c r="C26" s="134"/>
      <c r="D26" s="134"/>
      <c r="E26" s="134"/>
      <c r="F26" s="13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'[3]kirendeltségek'!E151</f>
        <v>626</v>
      </c>
      <c r="C27" s="23">
        <f aca="true" t="shared" si="4" ref="C27:C33">B27-P27</f>
        <v>-22</v>
      </c>
      <c r="D27" s="24">
        <f aca="true" t="shared" si="5" ref="D27:D33">B27/P27*100-100</f>
        <v>-3.3950617283950635</v>
      </c>
      <c r="E27" s="23">
        <f aca="true" t="shared" si="6" ref="E27:E33">B27-Q27</f>
        <v>45</v>
      </c>
      <c r="F27" s="24">
        <f aca="true" t="shared" si="7" ref="F27:F33">B27/Q27*100-100</f>
        <v>7.74526678141136</v>
      </c>
      <c r="P27" s="7">
        <f>'[3]kirendeltségek'!D151</f>
        <v>648</v>
      </c>
      <c r="Q27" s="7">
        <f>'[3]kirendeltségek'!E118</f>
        <v>581</v>
      </c>
    </row>
    <row r="28" spans="1:17" s="11" customFormat="1" ht="15.75">
      <c r="A28" s="19" t="s">
        <v>19</v>
      </c>
      <c r="B28" s="20">
        <f>'[3]kirendeltségek'!E152</f>
        <v>408</v>
      </c>
      <c r="C28" s="20">
        <f t="shared" si="4"/>
        <v>-5</v>
      </c>
      <c r="D28" s="21">
        <f t="shared" si="5"/>
        <v>-1.2106537530266337</v>
      </c>
      <c r="E28" s="20">
        <f t="shared" si="6"/>
        <v>33</v>
      </c>
      <c r="F28" s="21">
        <f t="shared" si="7"/>
        <v>8.800000000000011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'[3]kirendeltségek'!D152</f>
        <v>413</v>
      </c>
      <c r="Q28" s="13">
        <f>'[3]kirendeltségek'!E119</f>
        <v>375</v>
      </c>
    </row>
    <row r="29" spans="1:17" ht="15.75">
      <c r="A29" s="22" t="s">
        <v>20</v>
      </c>
      <c r="B29" s="23">
        <f>'[3]kirendeltségek'!E153</f>
        <v>192</v>
      </c>
      <c r="C29" s="23">
        <f t="shared" si="4"/>
        <v>-8</v>
      </c>
      <c r="D29" s="24">
        <f t="shared" si="5"/>
        <v>-4</v>
      </c>
      <c r="E29" s="23">
        <f t="shared" si="6"/>
        <v>126</v>
      </c>
      <c r="F29" s="24">
        <f t="shared" si="7"/>
        <v>190.90909090909093</v>
      </c>
      <c r="P29" s="7">
        <f>'[3]kirendeltségek'!D153</f>
        <v>200</v>
      </c>
      <c r="Q29" s="7">
        <f>'[3]kirendeltségek'!E120</f>
        <v>66</v>
      </c>
    </row>
    <row r="30" spans="1:17" s="11" customFormat="1" ht="15.75">
      <c r="A30" s="19" t="s">
        <v>21</v>
      </c>
      <c r="B30" s="20">
        <f>'[3]kirendeltségek'!E154</f>
        <v>432</v>
      </c>
      <c r="C30" s="20">
        <f t="shared" si="4"/>
        <v>13</v>
      </c>
      <c r="D30" s="21">
        <f t="shared" si="5"/>
        <v>3.1026252983293716</v>
      </c>
      <c r="E30" s="20">
        <f t="shared" si="6"/>
        <v>69</v>
      </c>
      <c r="F30" s="21">
        <f t="shared" si="7"/>
        <v>19.00826446280992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'[3]kirendeltségek'!D154</f>
        <v>419</v>
      </c>
      <c r="Q30" s="13">
        <f>'[3]kirendeltségek'!E121</f>
        <v>363</v>
      </c>
    </row>
    <row r="31" spans="1:17" ht="15.75">
      <c r="A31" s="22" t="s">
        <v>22</v>
      </c>
      <c r="B31" s="23">
        <f>'[3]kirendeltségek'!E155</f>
        <v>294</v>
      </c>
      <c r="C31" s="23">
        <f t="shared" si="4"/>
        <v>-3</v>
      </c>
      <c r="D31" s="24">
        <f t="shared" si="5"/>
        <v>-1.0101010101010104</v>
      </c>
      <c r="E31" s="23">
        <f t="shared" si="6"/>
        <v>66</v>
      </c>
      <c r="F31" s="24">
        <f t="shared" si="7"/>
        <v>28.94736842105263</v>
      </c>
      <c r="P31" s="7">
        <f>'[3]kirendeltségek'!D155</f>
        <v>297</v>
      </c>
      <c r="Q31" s="7">
        <f>'[3]kirendeltségek'!E122</f>
        <v>228</v>
      </c>
    </row>
    <row r="32" spans="1:17" s="11" customFormat="1" ht="15.75">
      <c r="A32" s="19" t="s">
        <v>23</v>
      </c>
      <c r="B32" s="20">
        <f>'[3]kirendeltségek'!E156</f>
        <v>111</v>
      </c>
      <c r="C32" s="20">
        <f t="shared" si="4"/>
        <v>-5</v>
      </c>
      <c r="D32" s="21">
        <f t="shared" si="5"/>
        <v>-4.310344827586206</v>
      </c>
      <c r="E32" s="20">
        <f t="shared" si="6"/>
        <v>12</v>
      </c>
      <c r="F32" s="21">
        <f t="shared" si="7"/>
        <v>12.12121212121211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'[3]kirendeltségek'!D156</f>
        <v>116</v>
      </c>
      <c r="Q32" s="13">
        <f>'[3]kirendeltségek'!E123</f>
        <v>99</v>
      </c>
    </row>
    <row r="33" spans="1:17" s="6" customFormat="1" ht="15.75">
      <c r="A33" s="25" t="s">
        <v>24</v>
      </c>
      <c r="B33" s="26">
        <f>SUM(B27:B32)</f>
        <v>2063</v>
      </c>
      <c r="C33" s="26">
        <f t="shared" si="4"/>
        <v>-30</v>
      </c>
      <c r="D33" s="27">
        <f t="shared" si="5"/>
        <v>-1.4333492594362127</v>
      </c>
      <c r="E33" s="26">
        <f t="shared" si="6"/>
        <v>351</v>
      </c>
      <c r="F33" s="27">
        <f t="shared" si="7"/>
        <v>20.50233644859813</v>
      </c>
      <c r="P33" s="14">
        <f>SUM(P27:P32)</f>
        <v>2093</v>
      </c>
      <c r="Q33" s="14">
        <f>SUM(Q27:Q32)</f>
        <v>1712</v>
      </c>
    </row>
    <row r="34" spans="1:15" s="11" customFormat="1" ht="27.75" customHeight="1">
      <c r="A34" s="134" t="s">
        <v>31</v>
      </c>
      <c r="B34" s="134"/>
      <c r="C34" s="134"/>
      <c r="D34" s="134"/>
      <c r="E34" s="134"/>
      <c r="F34" s="13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'[3]kirendeltségek'!E158</f>
        <v>721</v>
      </c>
      <c r="C35" s="23">
        <f aca="true" t="shared" si="8" ref="C35:C42">B35-P35</f>
        <v>-57</v>
      </c>
      <c r="D35" s="24">
        <f aca="true" t="shared" si="9" ref="D35:D42">B35/P35*100-100</f>
        <v>-7.326478149100254</v>
      </c>
      <c r="E35" s="23">
        <f aca="true" t="shared" si="10" ref="E35:E42">B35-Q35</f>
        <v>-66</v>
      </c>
      <c r="F35" s="24">
        <f aca="true" t="shared" si="11" ref="F35:F42">B35/Q35*100-100</f>
        <v>-8.386277001270642</v>
      </c>
      <c r="P35" s="7">
        <f>'[3]kirendeltségek'!D158</f>
        <v>778</v>
      </c>
      <c r="Q35" s="7">
        <f>'[3]kirendeltségek'!E125</f>
        <v>787</v>
      </c>
    </row>
    <row r="36" spans="1:17" s="11" customFormat="1" ht="15.75">
      <c r="A36" s="19" t="s">
        <v>26</v>
      </c>
      <c r="B36" s="20">
        <f>'[3]kirendeltségek'!E159</f>
        <v>296</v>
      </c>
      <c r="C36" s="20">
        <f t="shared" si="8"/>
        <v>-5</v>
      </c>
      <c r="D36" s="21">
        <f t="shared" si="9"/>
        <v>-1.6611295681063183</v>
      </c>
      <c r="E36" s="20">
        <f t="shared" si="10"/>
        <v>-8</v>
      </c>
      <c r="F36" s="21">
        <f t="shared" si="11"/>
        <v>-2.631578947368425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'[3]kirendeltségek'!D159</f>
        <v>301</v>
      </c>
      <c r="Q36" s="13">
        <f>'[3]kirendeltségek'!E126</f>
        <v>304</v>
      </c>
    </row>
    <row r="37" spans="1:17" ht="15.75">
      <c r="A37" s="22" t="s">
        <v>27</v>
      </c>
      <c r="B37" s="23">
        <f>'[3]kirendeltségek'!E160</f>
        <v>224</v>
      </c>
      <c r="C37" s="23">
        <f t="shared" si="8"/>
        <v>-10</v>
      </c>
      <c r="D37" s="24">
        <f t="shared" si="9"/>
        <v>-4.2735042735042725</v>
      </c>
      <c r="E37" s="23">
        <f t="shared" si="10"/>
        <v>7</v>
      </c>
      <c r="F37" s="24">
        <f t="shared" si="11"/>
        <v>3.225806451612897</v>
      </c>
      <c r="P37" s="7">
        <f>'[3]kirendeltségek'!D160</f>
        <v>234</v>
      </c>
      <c r="Q37" s="7">
        <f>'[3]kirendeltségek'!E127</f>
        <v>217</v>
      </c>
    </row>
    <row r="38" spans="1:17" s="11" customFormat="1" ht="15.75">
      <c r="A38" s="19" t="s">
        <v>28</v>
      </c>
      <c r="B38" s="20">
        <f>'[3]kirendeltségek'!E161</f>
        <v>219</v>
      </c>
      <c r="C38" s="20">
        <f t="shared" si="8"/>
        <v>-18</v>
      </c>
      <c r="D38" s="21">
        <f t="shared" si="9"/>
        <v>-7.594936708860757</v>
      </c>
      <c r="E38" s="20">
        <f t="shared" si="10"/>
        <v>-54</v>
      </c>
      <c r="F38" s="21">
        <f t="shared" si="11"/>
        <v>-19.78021978021978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'[3]kirendeltségek'!D161</f>
        <v>237</v>
      </c>
      <c r="Q38" s="13">
        <f>'[3]kirendeltségek'!E128</f>
        <v>273</v>
      </c>
    </row>
    <row r="39" spans="1:17" ht="15.75">
      <c r="A39" s="22" t="s">
        <v>29</v>
      </c>
      <c r="B39" s="23">
        <f>'[3]kirendeltségek'!E162</f>
        <v>206</v>
      </c>
      <c r="C39" s="23">
        <f t="shared" si="8"/>
        <v>-10</v>
      </c>
      <c r="D39" s="24">
        <f t="shared" si="9"/>
        <v>-4.629629629629633</v>
      </c>
      <c r="E39" s="23">
        <f t="shared" si="10"/>
        <v>-50</v>
      </c>
      <c r="F39" s="24">
        <f t="shared" si="11"/>
        <v>-19.53125</v>
      </c>
      <c r="P39" s="7">
        <f>'[3]kirendeltségek'!D162</f>
        <v>216</v>
      </c>
      <c r="Q39" s="7">
        <f>'[3]kirendeltségek'!E129</f>
        <v>256</v>
      </c>
    </row>
    <row r="40" spans="1:17" s="11" customFormat="1" ht="15.75">
      <c r="A40" s="19" t="s">
        <v>30</v>
      </c>
      <c r="B40" s="20">
        <f>'[3]kirendeltségek'!E163</f>
        <v>126</v>
      </c>
      <c r="C40" s="20">
        <f t="shared" si="8"/>
        <v>-10</v>
      </c>
      <c r="D40" s="21">
        <f t="shared" si="9"/>
        <v>-7.35294117647058</v>
      </c>
      <c r="E40" s="20">
        <f t="shared" si="10"/>
        <v>-17</v>
      </c>
      <c r="F40" s="21">
        <f t="shared" si="11"/>
        <v>-11.88811188811188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'[3]kirendeltségek'!D163</f>
        <v>136</v>
      </c>
      <c r="Q40" s="13">
        <f>'[3]kirendeltségek'!E130</f>
        <v>143</v>
      </c>
    </row>
    <row r="41" spans="1:17" s="6" customFormat="1" ht="15.75">
      <c r="A41" s="25" t="s">
        <v>31</v>
      </c>
      <c r="B41" s="26">
        <f>SUM(B35:B40)</f>
        <v>1792</v>
      </c>
      <c r="C41" s="26">
        <f t="shared" si="8"/>
        <v>-110</v>
      </c>
      <c r="D41" s="27">
        <f t="shared" si="9"/>
        <v>-5.783385909568878</v>
      </c>
      <c r="E41" s="26">
        <f t="shared" si="10"/>
        <v>-188</v>
      </c>
      <c r="F41" s="27">
        <f t="shared" si="11"/>
        <v>-9.494949494949495</v>
      </c>
      <c r="P41" s="14">
        <f>SUM(P35:P40)</f>
        <v>1902</v>
      </c>
      <c r="Q41" s="14">
        <f>SUM(Q35:Q40)</f>
        <v>1980</v>
      </c>
    </row>
    <row r="42" spans="1:17" s="16" customFormat="1" ht="28.5">
      <c r="A42" s="18" t="s">
        <v>32</v>
      </c>
      <c r="B42" s="28">
        <f>B41+B33+B25</f>
        <v>10871</v>
      </c>
      <c r="C42" s="28">
        <f t="shared" si="8"/>
        <v>-574</v>
      </c>
      <c r="D42" s="29">
        <f t="shared" si="9"/>
        <v>-5.015290519877681</v>
      </c>
      <c r="E42" s="28">
        <f t="shared" si="10"/>
        <v>425</v>
      </c>
      <c r="F42" s="29">
        <f t="shared" si="11"/>
        <v>4.068542982959983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11445</v>
      </c>
      <c r="Q42" s="17">
        <f>Q41+Q33+Q25</f>
        <v>10446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I18" sqref="I18"/>
      <selection pane="topRight" activeCell="I18" sqref="I18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2" t="s">
        <v>43</v>
      </c>
      <c r="B1" s="142"/>
      <c r="C1" s="142"/>
      <c r="D1" s="142"/>
    </row>
    <row r="2" spans="1:6" ht="15.75">
      <c r="A2" s="128" t="s">
        <v>73</v>
      </c>
      <c r="B2" s="128"/>
      <c r="C2" s="128"/>
      <c r="D2" s="128"/>
      <c r="E2" s="1"/>
      <c r="F2" s="1"/>
    </row>
    <row r="3" spans="1:4" ht="15.75">
      <c r="A3" s="143" t="s">
        <v>116</v>
      </c>
      <c r="B3" s="144"/>
      <c r="C3" s="144"/>
      <c r="D3" s="144"/>
    </row>
    <row r="4" spans="1:4" ht="9" customHeight="1">
      <c r="A4" s="31"/>
      <c r="B4" s="31"/>
      <c r="C4" s="31"/>
      <c r="D4" s="32"/>
    </row>
    <row r="5" spans="1:4" ht="21" customHeight="1">
      <c r="A5" s="150" t="s">
        <v>44</v>
      </c>
      <c r="B5" s="145" t="s">
        <v>45</v>
      </c>
      <c r="C5" s="148" t="s">
        <v>46</v>
      </c>
      <c r="D5" s="149"/>
    </row>
    <row r="6" spans="1:4" ht="28.5" customHeight="1">
      <c r="A6" s="151"/>
      <c r="B6" s="146"/>
      <c r="C6" s="145" t="s">
        <v>78</v>
      </c>
      <c r="D6" s="145" t="s">
        <v>47</v>
      </c>
    </row>
    <row r="7" spans="1:4" ht="26.25" customHeight="1">
      <c r="A7" s="152"/>
      <c r="B7" s="147"/>
      <c r="C7" s="147"/>
      <c r="D7" s="147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'[1]regio'!$E173</f>
        <v>61042</v>
      </c>
      <c r="C9" s="35">
        <f>B9/$B$11*100</f>
        <v>55.03245582401731</v>
      </c>
      <c r="D9" s="35">
        <f>'[1]regio'!$E132/'[1]regio'!$E$134*100</f>
        <v>56.55224231890356</v>
      </c>
    </row>
    <row r="10" spans="1:4" s="39" customFormat="1" ht="15.75">
      <c r="A10" s="36" t="s">
        <v>50</v>
      </c>
      <c r="B10" s="37">
        <f>'[1]regio'!$E174</f>
        <v>49878</v>
      </c>
      <c r="C10" s="38">
        <f aca="true" t="shared" si="0" ref="C10:C34">B10/$B$11*100</f>
        <v>44.96754417598269</v>
      </c>
      <c r="D10" s="38">
        <f>'[1]regio'!$E133/'[1]regio'!$E$134*100</f>
        <v>43.44775768109644</v>
      </c>
    </row>
    <row r="11" spans="1:4" s="43" customFormat="1" ht="20.25" customHeight="1">
      <c r="A11" s="40" t="s">
        <v>51</v>
      </c>
      <c r="B11" s="41">
        <f>SUM(B9:B10)</f>
        <v>110920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'[1]regio'!$E184</f>
        <v>2544</v>
      </c>
      <c r="C13" s="35">
        <f t="shared" si="0"/>
        <v>2.293544897223224</v>
      </c>
      <c r="D13" s="35">
        <f>'[1]regio'!$E143/'[1]regio'!$E$134*100</f>
        <v>2.7972407799684973</v>
      </c>
      <c r="E13" s="48"/>
    </row>
    <row r="14" spans="1:4" ht="15.75">
      <c r="A14" s="69" t="s">
        <v>87</v>
      </c>
      <c r="B14" s="37">
        <f>'[1]regio'!$E185</f>
        <v>15252</v>
      </c>
      <c r="C14" s="38">
        <f t="shared" si="0"/>
        <v>13.750450775333572</v>
      </c>
      <c r="D14" s="38">
        <f>'[1]regio'!$E144/'[1]regio'!$E$134*100</f>
        <v>13.797005413430377</v>
      </c>
    </row>
    <row r="15" spans="1:5" s="39" customFormat="1" ht="15.75">
      <c r="A15" s="33" t="s">
        <v>88</v>
      </c>
      <c r="B15" s="34">
        <f>'[1]regio'!$E186</f>
        <v>28663</v>
      </c>
      <c r="C15" s="35">
        <f t="shared" si="0"/>
        <v>25.841146772448614</v>
      </c>
      <c r="D15" s="35">
        <f>'[1]regio'!$E145/'[1]regio'!$E$134*100</f>
        <v>26.958521173935875</v>
      </c>
      <c r="E15" s="71"/>
    </row>
    <row r="16" spans="1:4" ht="15.75">
      <c r="A16" s="36" t="s">
        <v>89</v>
      </c>
      <c r="B16" s="37">
        <f>'[1]regio'!$E187</f>
        <v>28597</v>
      </c>
      <c r="C16" s="38">
        <f t="shared" si="0"/>
        <v>25.78164442841688</v>
      </c>
      <c r="D16" s="38">
        <f>'[1]regio'!$E146/'[1]regio'!$E$134*100</f>
        <v>25.147104086325207</v>
      </c>
    </row>
    <row r="17" spans="1:4" s="39" customFormat="1" ht="15.75">
      <c r="A17" s="33" t="s">
        <v>90</v>
      </c>
      <c r="B17" s="34">
        <f>'[1]regio'!$E188</f>
        <v>26974</v>
      </c>
      <c r="C17" s="35">
        <f t="shared" si="0"/>
        <v>24.318427695636494</v>
      </c>
      <c r="D17" s="35">
        <f>'[1]regio'!$E147/'[1]regio'!$E$134*100</f>
        <v>23.976608187134502</v>
      </c>
    </row>
    <row r="18" spans="1:4" ht="15.75">
      <c r="A18" s="36" t="s">
        <v>91</v>
      </c>
      <c r="B18" s="37">
        <f>'[1]regio'!$E189</f>
        <v>8890</v>
      </c>
      <c r="C18" s="38">
        <f t="shared" si="0"/>
        <v>8.01478543094122</v>
      </c>
      <c r="D18" s="38">
        <f>'[1]regio'!$E148/'[1]regio'!$E$134*100</f>
        <v>7.323520359205547</v>
      </c>
    </row>
    <row r="19" spans="1:4" s="47" customFormat="1" ht="22.5" customHeight="1">
      <c r="A19" s="40" t="s">
        <v>51</v>
      </c>
      <c r="B19" s="41">
        <f>SUM(B13:B18)</f>
        <v>110920</v>
      </c>
      <c r="C19" s="42">
        <f t="shared" si="0"/>
        <v>100</v>
      </c>
      <c r="D19" s="42">
        <f>SUM(D13:D18)</f>
        <v>100.00000000000001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'[1]regio'!$E192</f>
        <v>8825</v>
      </c>
      <c r="C21" s="35">
        <f t="shared" si="0"/>
        <v>7.956184637576631</v>
      </c>
      <c r="D21" s="35">
        <f>'[1]regio'!$E151/'[1]regio'!$E$134*100</f>
        <v>9.624680897289664</v>
      </c>
    </row>
    <row r="22" spans="1:4" ht="15.75">
      <c r="A22" s="36" t="s">
        <v>54</v>
      </c>
      <c r="B22" s="37">
        <f>'[1]regio'!$E193</f>
        <v>39865</v>
      </c>
      <c r="C22" s="38">
        <f t="shared" si="0"/>
        <v>35.940317345834835</v>
      </c>
      <c r="D22" s="38">
        <f>'[1]regio'!$E152/'[1]regio'!$E$134*100</f>
        <v>37.37801676533956</v>
      </c>
    </row>
    <row r="23" spans="1:4" s="39" customFormat="1" ht="15.75">
      <c r="A23" s="33" t="s">
        <v>55</v>
      </c>
      <c r="B23" s="34">
        <f>'[1]regio'!$E194</f>
        <v>35088</v>
      </c>
      <c r="C23" s="35">
        <f t="shared" si="0"/>
        <v>31.63360980887126</v>
      </c>
      <c r="D23" s="35">
        <f>'[1]regio'!$E153/'[1]regio'!$E$134*100</f>
        <v>31.439537957380555</v>
      </c>
    </row>
    <row r="24" spans="1:7" ht="15.75">
      <c r="A24" s="36" t="s">
        <v>56</v>
      </c>
      <c r="B24" s="37">
        <f>'[1]regio'!$E195</f>
        <v>15437</v>
      </c>
      <c r="C24" s="38">
        <f t="shared" si="0"/>
        <v>13.91723764875586</v>
      </c>
      <c r="D24" s="38">
        <f>'[1]regio'!$E154/'[1]regio'!$E$134*100</f>
        <v>12.610214907754422</v>
      </c>
      <c r="G24" s="49"/>
    </row>
    <row r="25" spans="1:4" s="39" customFormat="1" ht="15.75">
      <c r="A25" s="33" t="s">
        <v>57</v>
      </c>
      <c r="B25" s="34">
        <f>'[1]regio'!$E196</f>
        <v>8065</v>
      </c>
      <c r="C25" s="35">
        <f t="shared" si="0"/>
        <v>7.271006130544537</v>
      </c>
      <c r="D25" s="35">
        <f>'[1]regio'!$E155/'[1]regio'!$E$134*100</f>
        <v>6.474390310140676</v>
      </c>
    </row>
    <row r="26" spans="1:4" ht="15.75">
      <c r="A26" s="36" t="s">
        <v>58</v>
      </c>
      <c r="B26" s="37">
        <f>'[1]regio'!$E197</f>
        <v>3640</v>
      </c>
      <c r="C26" s="38">
        <f t="shared" si="0"/>
        <v>3.281644428416877</v>
      </c>
      <c r="D26" s="38">
        <f>'[1]regio'!$E156/'[1]regio'!$E$134*100</f>
        <v>2.4731591620951243</v>
      </c>
    </row>
    <row r="27" spans="1:4" s="47" customFormat="1" ht="21" customHeight="1">
      <c r="A27" s="40" t="s">
        <v>51</v>
      </c>
      <c r="B27" s="41">
        <f>SUM(B21:B26)</f>
        <v>110920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'[1]regio'!$E200</f>
        <v>24130</v>
      </c>
      <c r="C29" s="35">
        <f>B29/$B$11*100</f>
        <v>21.754417598269026</v>
      </c>
      <c r="D29" s="35">
        <f>'[1]regio'!$E159/'[1]regio'!$E$134*100</f>
        <v>27.9633552405265</v>
      </c>
      <c r="G29" s="71"/>
    </row>
    <row r="30" spans="1:4" ht="15.75">
      <c r="A30" s="69" t="s">
        <v>81</v>
      </c>
      <c r="B30" s="37">
        <f>'[1]regio'!$E201</f>
        <v>23768</v>
      </c>
      <c r="C30" s="38">
        <f>B30/$B$11*100</f>
        <v>21.42805625676163</v>
      </c>
      <c r="D30" s="38">
        <f>'[1]regio'!$E160/'[1]regio'!$E$134*100</f>
        <v>19.436749769159743</v>
      </c>
    </row>
    <row r="31" spans="1:4" s="39" customFormat="1" ht="15.75">
      <c r="A31" s="70" t="s">
        <v>82</v>
      </c>
      <c r="B31" s="34">
        <f>'[1]regio'!$E202</f>
        <v>26368</v>
      </c>
      <c r="C31" s="35">
        <f>B31/$B$11*100</f>
        <v>23.772087991345114</v>
      </c>
      <c r="D31" s="35">
        <f>'[1]regio'!$E161/'[1]regio'!$E$134*100</f>
        <v>18.2635381022215</v>
      </c>
    </row>
    <row r="32" spans="1:4" ht="15.75">
      <c r="A32" s="69" t="s">
        <v>83</v>
      </c>
      <c r="B32" s="37">
        <f>'[1]regio'!$E203</f>
        <v>19787</v>
      </c>
      <c r="C32" s="38">
        <f>B32/$B$11*100</f>
        <v>17.838983050847457</v>
      </c>
      <c r="D32" s="38">
        <f>'[1]regio'!$E162/'[1]regio'!$E$134*100</f>
        <v>14.688682490540076</v>
      </c>
    </row>
    <row r="33" spans="1:4" s="39" customFormat="1" ht="15.75">
      <c r="A33" s="70" t="s">
        <v>84</v>
      </c>
      <c r="B33" s="34">
        <f>'[1]regio'!$E204</f>
        <v>16867</v>
      </c>
      <c r="C33" s="35">
        <f>B33/$B$11*100</f>
        <v>15.206455102776776</v>
      </c>
      <c r="D33" s="35">
        <f>'[1]regio'!$E163/'[1]regio'!$E$134*100</f>
        <v>19.647674397552187</v>
      </c>
    </row>
    <row r="34" spans="1:4" s="43" customFormat="1" ht="23.25" customHeight="1">
      <c r="A34" s="44" t="s">
        <v>51</v>
      </c>
      <c r="B34" s="45">
        <f>SUM(B29:B33)</f>
        <v>110920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'[1]regio'!$E207</f>
        <v>17060</v>
      </c>
      <c r="C36" s="66">
        <f>B36/$B$40*100</f>
        <v>15.380454381536243</v>
      </c>
      <c r="D36" s="66">
        <f>'[1]regio'!$E166/'[1]regio'!$E$134*100</f>
        <v>18.613872141654443</v>
      </c>
    </row>
    <row r="37" spans="1:4" ht="15.75">
      <c r="A37" s="68" t="s">
        <v>76</v>
      </c>
      <c r="B37" s="34">
        <f>'[1]regio'!$E208</f>
        <v>7794</v>
      </c>
      <c r="C37" s="35">
        <f>B37/$B$40*100</f>
        <v>7.026685899747566</v>
      </c>
      <c r="D37" s="35">
        <f>'[1]regio'!$E167/'[1]regio'!$E$134*100</f>
        <v>6.238118516104503</v>
      </c>
    </row>
    <row r="38" spans="1:4" ht="15.75">
      <c r="A38" s="67" t="s">
        <v>113</v>
      </c>
      <c r="B38" s="65">
        <f>'[1]regio'!$E209</f>
        <v>44013</v>
      </c>
      <c r="C38" s="66">
        <f>B38/$B$40*100</f>
        <v>39.67994951316264</v>
      </c>
      <c r="D38" s="66">
        <f>'[1]regio'!$E168/'[1]regio'!$E$134*100</f>
        <v>40.37803487045788</v>
      </c>
    </row>
    <row r="39" spans="1:4" ht="15.75">
      <c r="A39" s="68" t="s">
        <v>77</v>
      </c>
      <c r="B39" s="34">
        <f>'[1]regio'!$E210</f>
        <v>42053</v>
      </c>
      <c r="C39" s="35">
        <f>B39/$B$40*100</f>
        <v>37.91291020555355</v>
      </c>
      <c r="D39" s="35">
        <f>'[1]regio'!$E169/'[1]regio'!$E$134*100</f>
        <v>34.76997447178317</v>
      </c>
    </row>
    <row r="40" spans="1:4" s="43" customFormat="1" ht="22.5" customHeight="1">
      <c r="A40" s="62" t="s">
        <v>51</v>
      </c>
      <c r="B40" s="63">
        <f>SUM(B36:B39)</f>
        <v>110920</v>
      </c>
      <c r="C40" s="64">
        <f>SUM(C36:C39)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D9" sqref="D9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3" t="s">
        <v>43</v>
      </c>
      <c r="B1" s="153"/>
      <c r="C1" s="153"/>
      <c r="D1" s="153"/>
    </row>
    <row r="2" spans="1:4" ht="15.75">
      <c r="A2" s="153" t="s">
        <v>70</v>
      </c>
      <c r="B2" s="153"/>
      <c r="C2" s="153"/>
      <c r="D2" s="153"/>
    </row>
    <row r="3" spans="1:4" ht="15.75">
      <c r="A3" s="126" t="s">
        <v>116</v>
      </c>
      <c r="B3" s="127"/>
      <c r="C3" s="127"/>
      <c r="D3" s="127"/>
    </row>
    <row r="4" spans="1:4" ht="15.75">
      <c r="A4" s="52"/>
      <c r="B4" s="52"/>
      <c r="C4" s="52"/>
      <c r="D4" s="53"/>
    </row>
    <row r="5" spans="1:4" ht="28.5" customHeight="1">
      <c r="A5" s="159" t="s">
        <v>44</v>
      </c>
      <c r="B5" s="154" t="s">
        <v>45</v>
      </c>
      <c r="C5" s="157" t="s">
        <v>46</v>
      </c>
      <c r="D5" s="158"/>
    </row>
    <row r="6" spans="1:4" ht="28.5" customHeight="1">
      <c r="A6" s="160"/>
      <c r="B6" s="155"/>
      <c r="C6" s="154" t="s">
        <v>78</v>
      </c>
      <c r="D6" s="154" t="s">
        <v>47</v>
      </c>
    </row>
    <row r="7" spans="1:4" ht="36" customHeight="1">
      <c r="A7" s="161"/>
      <c r="B7" s="156"/>
      <c r="C7" s="156"/>
      <c r="D7" s="156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'[1]borsod'!$E173</f>
        <v>37628</v>
      </c>
      <c r="C9" s="35">
        <f>B9/$B$11*100</f>
        <v>54.83932084821104</v>
      </c>
      <c r="D9" s="35">
        <f>'[1]borsod'!$E132/'[1]borsod'!$E$134*100</f>
        <v>56.91403932689943</v>
      </c>
    </row>
    <row r="10" spans="1:4" s="56" customFormat="1" ht="15.75">
      <c r="A10" s="55" t="s">
        <v>50</v>
      </c>
      <c r="B10" s="37">
        <f>'[1]borsod'!$E174</f>
        <v>30987</v>
      </c>
      <c r="C10" s="38">
        <f>B10/$B$11*100</f>
        <v>45.16067915178897</v>
      </c>
      <c r="D10" s="38">
        <f>'[1]borsod'!$E133/'[1]borsod'!$E$134*100</f>
        <v>43.08596067310057</v>
      </c>
    </row>
    <row r="11" spans="1:4" s="58" customFormat="1" ht="20.25" customHeight="1">
      <c r="A11" s="57" t="s">
        <v>51</v>
      </c>
      <c r="B11" s="41">
        <f>SUM(B9:B10)</f>
        <v>68615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'[1]borsod'!$E184</f>
        <v>1597</v>
      </c>
      <c r="C13" s="35">
        <f aca="true" t="shared" si="0" ref="C13:C19">B13/$B$11*100</f>
        <v>2.3274794141222763</v>
      </c>
      <c r="D13" s="35">
        <f>'[1]borsod'!$E143/'[1]borsod'!$E$134*100</f>
        <v>2.8590858449206373</v>
      </c>
      <c r="E13" s="60"/>
    </row>
    <row r="14" spans="1:4" ht="15.75">
      <c r="A14" s="69" t="s">
        <v>87</v>
      </c>
      <c r="B14" s="37">
        <f>'[1]borsod'!$E185</f>
        <v>9725</v>
      </c>
      <c r="C14" s="38">
        <f t="shared" si="0"/>
        <v>14.173285724695766</v>
      </c>
      <c r="D14" s="38">
        <f>'[1]borsod'!$E144/'[1]borsod'!$E$134*100</f>
        <v>14.189805101789824</v>
      </c>
    </row>
    <row r="15" spans="1:4" s="56" customFormat="1" ht="15.75">
      <c r="A15" s="33" t="s">
        <v>88</v>
      </c>
      <c r="B15" s="34">
        <f>'[1]borsod'!$E186</f>
        <v>17596</v>
      </c>
      <c r="C15" s="35">
        <f t="shared" si="0"/>
        <v>25.64453836624645</v>
      </c>
      <c r="D15" s="35">
        <f>'[1]borsod'!$E145/'[1]borsod'!$E$134*100</f>
        <v>26.417605949676613</v>
      </c>
    </row>
    <row r="16" spans="1:4" ht="15.75">
      <c r="A16" s="36" t="s">
        <v>89</v>
      </c>
      <c r="B16" s="37">
        <f>'[1]borsod'!$E187</f>
        <v>17793</v>
      </c>
      <c r="C16" s="38">
        <f t="shared" si="0"/>
        <v>25.93164759892152</v>
      </c>
      <c r="D16" s="38">
        <f>'[1]borsod'!$E146/'[1]borsod'!$E$134*100</f>
        <v>25.548015568706322</v>
      </c>
    </row>
    <row r="17" spans="1:4" s="56" customFormat="1" ht="15.75">
      <c r="A17" s="33" t="s">
        <v>90</v>
      </c>
      <c r="B17" s="34">
        <f>'[1]borsod'!$E188</f>
        <v>16687</v>
      </c>
      <c r="C17" s="35">
        <f t="shared" si="0"/>
        <v>24.31975515557823</v>
      </c>
      <c r="D17" s="35">
        <f>'[1]borsod'!$E147/'[1]borsod'!$E$134*100</f>
        <v>23.99114493655318</v>
      </c>
    </row>
    <row r="18" spans="1:4" ht="15.75">
      <c r="A18" s="36" t="s">
        <v>91</v>
      </c>
      <c r="B18" s="37">
        <f>'[1]borsod'!$E189</f>
        <v>5217</v>
      </c>
      <c r="C18" s="38">
        <f t="shared" si="0"/>
        <v>7.603293740435765</v>
      </c>
      <c r="D18" s="38">
        <f>'[1]borsod'!$E148/'[1]borsod'!$E$134*100</f>
        <v>6.9943425983534215</v>
      </c>
    </row>
    <row r="19" spans="1:4" s="59" customFormat="1" ht="22.5" customHeight="1">
      <c r="A19" s="57" t="s">
        <v>51</v>
      </c>
      <c r="B19" s="41">
        <f>SUM(B13:B18)</f>
        <v>68615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'[1]borsod'!$E192</f>
        <v>5880</v>
      </c>
      <c r="C21" s="35">
        <f aca="true" t="shared" si="1" ref="C21:C27">B21/$B$11*100</f>
        <v>8.569554762078264</v>
      </c>
      <c r="D21" s="35">
        <f>'[1]borsod'!$E151/'[1]borsod'!$E$134*100</f>
        <v>10.433637665851576</v>
      </c>
    </row>
    <row r="22" spans="1:4" ht="15.75">
      <c r="A22" s="55" t="s">
        <v>54</v>
      </c>
      <c r="B22" s="37">
        <f>'[1]borsod'!$E193</f>
        <v>24479</v>
      </c>
      <c r="C22" s="38">
        <f t="shared" si="1"/>
        <v>35.67587262260439</v>
      </c>
      <c r="D22" s="38">
        <f>'[1]borsod'!$E152/'[1]borsod'!$E$134*100</f>
        <v>37.46907238869677</v>
      </c>
    </row>
    <row r="23" spans="1:4" s="56" customFormat="1" ht="15.75">
      <c r="A23" s="54" t="s">
        <v>55</v>
      </c>
      <c r="B23" s="34">
        <f>'[1]borsod'!$E194</f>
        <v>22027</v>
      </c>
      <c r="C23" s="35">
        <f t="shared" si="1"/>
        <v>32.10230999052685</v>
      </c>
      <c r="D23" s="35">
        <f>'[1]borsod'!$E153/'[1]borsod'!$E$134*100</f>
        <v>31.730644017768</v>
      </c>
    </row>
    <row r="24" spans="1:4" ht="15.75">
      <c r="A24" s="55" t="s">
        <v>56</v>
      </c>
      <c r="B24" s="37">
        <f>'[1]borsod'!$E195</f>
        <v>9112</v>
      </c>
      <c r="C24" s="38">
        <f t="shared" si="1"/>
        <v>13.279895066676383</v>
      </c>
      <c r="D24" s="38">
        <f>'[1]borsod'!$E154/'[1]borsod'!$E$134*100</f>
        <v>11.738746690203</v>
      </c>
    </row>
    <row r="25" spans="1:4" s="56" customFormat="1" ht="15.75">
      <c r="A25" s="54" t="s">
        <v>57</v>
      </c>
      <c r="B25" s="34">
        <f>'[1]borsod'!$E196</f>
        <v>4923</v>
      </c>
      <c r="C25" s="35">
        <f t="shared" si="1"/>
        <v>7.174816002331852</v>
      </c>
      <c r="D25" s="35">
        <f>'[1]borsod'!$E155/'[1]borsod'!$E$134*100</f>
        <v>6.292593289250936</v>
      </c>
    </row>
    <row r="26" spans="1:4" ht="15.75">
      <c r="A26" s="55" t="s">
        <v>58</v>
      </c>
      <c r="B26" s="37">
        <f>'[1]borsod'!$E197</f>
        <v>2194</v>
      </c>
      <c r="C26" s="38">
        <f t="shared" si="1"/>
        <v>3.197551555782263</v>
      </c>
      <c r="D26" s="38">
        <f>'[1]borsod'!$E156/'[1]borsod'!$E$134*100</f>
        <v>2.3353059482297107</v>
      </c>
    </row>
    <row r="27" spans="1:4" s="59" customFormat="1" ht="21" customHeight="1">
      <c r="A27" s="57" t="s">
        <v>51</v>
      </c>
      <c r="B27" s="41">
        <f>SUM(B21:B26)</f>
        <v>68615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'[1]borsod'!$E200</f>
        <v>14362</v>
      </c>
      <c r="C29" s="35">
        <f aca="true" t="shared" si="2" ref="C29:C38">B29/$B$11*100</f>
        <v>20.9312832471034</v>
      </c>
      <c r="D29" s="35">
        <f>'[1]borsod'!$E159/'[1]borsod'!$E$134*100</f>
        <v>26.688177332773865</v>
      </c>
    </row>
    <row r="30" spans="1:4" ht="15.75">
      <c r="A30" s="69" t="s">
        <v>81</v>
      </c>
      <c r="B30" s="37">
        <f>'[1]borsod'!$E201</f>
        <v>13458</v>
      </c>
      <c r="C30" s="38">
        <f t="shared" si="2"/>
        <v>19.613787072797493</v>
      </c>
      <c r="D30" s="38">
        <f>'[1]borsod'!$E160/'[1]borsod'!$E$134*100</f>
        <v>17.724595951557596</v>
      </c>
    </row>
    <row r="31" spans="1:4" ht="15.75">
      <c r="A31" s="70" t="s">
        <v>82</v>
      </c>
      <c r="B31" s="34">
        <f>'[1]borsod'!$E202</f>
        <v>16308</v>
      </c>
      <c r="C31" s="35">
        <f t="shared" si="2"/>
        <v>23.767397799315017</v>
      </c>
      <c r="D31" s="35">
        <f>'[1]borsod'!$E161/'[1]borsod'!$E$134*100</f>
        <v>18.29612373938333</v>
      </c>
    </row>
    <row r="32" spans="1:4" ht="15.75">
      <c r="A32" s="69" t="s">
        <v>83</v>
      </c>
      <c r="B32" s="37">
        <f>'[1]borsod'!$E203</f>
        <v>12314</v>
      </c>
      <c r="C32" s="38">
        <f t="shared" si="2"/>
        <v>17.946513153100636</v>
      </c>
      <c r="D32" s="38">
        <f>'[1]borsod'!$E162/'[1]borsod'!$E$134*100</f>
        <v>15.066630011719937</v>
      </c>
    </row>
    <row r="33" spans="1:4" s="56" customFormat="1" ht="15.75">
      <c r="A33" s="70" t="s">
        <v>84</v>
      </c>
      <c r="B33" s="34">
        <f>'[1]borsod'!$E204</f>
        <v>12173</v>
      </c>
      <c r="C33" s="35">
        <f t="shared" si="2"/>
        <v>17.741018727683453</v>
      </c>
      <c r="D33" s="35">
        <f>'[1]borsod'!$E163/'[1]borsod'!$E$134*100</f>
        <v>22.22447296456528</v>
      </c>
    </row>
    <row r="34" spans="1:4" s="58" customFormat="1" ht="22.5" customHeight="1">
      <c r="A34" s="44" t="s">
        <v>51</v>
      </c>
      <c r="B34" s="45">
        <f>SUM(B29:B33)</f>
        <v>68615</v>
      </c>
      <c r="C34" s="46">
        <f t="shared" si="2"/>
        <v>100</v>
      </c>
      <c r="D34" s="46">
        <f>SUM(D29:D33)</f>
        <v>100.00000000000001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'[1]borsod'!$E207</f>
        <v>9370</v>
      </c>
      <c r="C36" s="38">
        <f t="shared" si="2"/>
        <v>13.655906142971652</v>
      </c>
      <c r="D36" s="66">
        <f>'[1]borsod'!$E166/'[1]borsod'!$E$134*100</f>
        <v>15.574493944699261</v>
      </c>
    </row>
    <row r="37" spans="1:4" ht="15.75">
      <c r="A37" s="68" t="s">
        <v>76</v>
      </c>
      <c r="B37" s="34">
        <f>'[1]borsod'!$E208</f>
        <v>4336</v>
      </c>
      <c r="C37" s="35">
        <f>B37/$B$11*100</f>
        <v>6.319317933396487</v>
      </c>
      <c r="D37" s="35">
        <f>'[1]borsod'!$E167/'[1]borsod'!$E$134*100</f>
        <v>5.968486391851027</v>
      </c>
    </row>
    <row r="38" spans="1:4" ht="15.75">
      <c r="A38" s="67" t="s">
        <v>113</v>
      </c>
      <c r="B38" s="65">
        <f>'[1]borsod'!$E209</f>
        <v>29298</v>
      </c>
      <c r="C38" s="38">
        <f t="shared" si="2"/>
        <v>42.69911826860016</v>
      </c>
      <c r="D38" s="66">
        <f>'[1]borsod'!$E168/'[1]borsod'!$E$134*100</f>
        <v>45.172398825112495</v>
      </c>
    </row>
    <row r="39" spans="1:4" ht="15.75">
      <c r="A39" s="68" t="s">
        <v>77</v>
      </c>
      <c r="B39" s="34">
        <f>'[1]borsod'!$E210</f>
        <v>25611</v>
      </c>
      <c r="C39" s="35">
        <f>B39/$B$11*100</f>
        <v>37.3256576550317</v>
      </c>
      <c r="D39" s="35">
        <f>'[1]borsod'!$E169/'[1]borsod'!$E$134*100</f>
        <v>33.28462083833721</v>
      </c>
    </row>
    <row r="40" spans="1:4" ht="15.75">
      <c r="A40" s="62" t="s">
        <v>51</v>
      </c>
      <c r="B40" s="63">
        <f>SUM(B36:B39)</f>
        <v>68615</v>
      </c>
      <c r="C40" s="64">
        <f>SUM(C36:C39)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I18" sqref="I18"/>
      <selection pane="topRight" activeCell="D9" sqref="D9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3" t="s">
        <v>43</v>
      </c>
      <c r="B1" s="153"/>
      <c r="C1" s="153"/>
      <c r="D1" s="153"/>
    </row>
    <row r="2" spans="1:4" ht="15.75">
      <c r="A2" s="153" t="s">
        <v>69</v>
      </c>
      <c r="B2" s="153"/>
      <c r="C2" s="153"/>
      <c r="D2" s="153"/>
    </row>
    <row r="3" spans="1:4" ht="15.75">
      <c r="A3" s="126" t="s">
        <v>116</v>
      </c>
      <c r="B3" s="127"/>
      <c r="C3" s="127"/>
      <c r="D3" s="127"/>
    </row>
    <row r="4" spans="1:4" ht="6.75" customHeight="1">
      <c r="A4" s="52"/>
      <c r="B4" s="52"/>
      <c r="C4" s="52"/>
      <c r="D4" s="53"/>
    </row>
    <row r="5" spans="1:4" ht="28.5" customHeight="1">
      <c r="A5" s="159" t="s">
        <v>44</v>
      </c>
      <c r="B5" s="154" t="s">
        <v>45</v>
      </c>
      <c r="C5" s="157" t="s">
        <v>46</v>
      </c>
      <c r="D5" s="158"/>
    </row>
    <row r="6" spans="1:4" ht="28.5" customHeight="1">
      <c r="A6" s="160"/>
      <c r="B6" s="155"/>
      <c r="C6" s="154" t="s">
        <v>78</v>
      </c>
      <c r="D6" s="154" t="s">
        <v>47</v>
      </c>
    </row>
    <row r="7" spans="1:4" ht="27" customHeight="1">
      <c r="A7" s="161"/>
      <c r="B7" s="156"/>
      <c r="C7" s="156"/>
      <c r="D7" s="156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'[1]heves'!$E173</f>
        <v>12554</v>
      </c>
      <c r="C9" s="35">
        <f>B9/$B$11*100</f>
        <v>55.41870833885136</v>
      </c>
      <c r="D9" s="35">
        <f>'[1]heves'!$E132/'[1]heves'!$E$134*100</f>
        <v>55.13089738205236</v>
      </c>
    </row>
    <row r="10" spans="1:4" s="56" customFormat="1" ht="15.75">
      <c r="A10" s="55" t="s">
        <v>50</v>
      </c>
      <c r="B10" s="37">
        <f>'[1]heves'!$E174</f>
        <v>10099</v>
      </c>
      <c r="C10" s="38">
        <f>B10/$B$11*100</f>
        <v>44.58129166114864</v>
      </c>
      <c r="D10" s="38">
        <f>'[1]heves'!$E133/'[1]heves'!$E$134*100</f>
        <v>44.86910261794764</v>
      </c>
    </row>
    <row r="11" spans="1:4" s="58" customFormat="1" ht="20.25" customHeight="1">
      <c r="A11" s="57" t="s">
        <v>51</v>
      </c>
      <c r="B11" s="41">
        <f>SUM(B9:B10)</f>
        <v>22653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'[1]heves'!$E184</f>
        <v>502</v>
      </c>
      <c r="C13" s="35">
        <f aca="true" t="shared" si="0" ref="C13:C19">B13/$B$11*100</f>
        <v>2.216042025338807</v>
      </c>
      <c r="D13" s="35">
        <f>'[1]heves'!$E143/'[1]heves'!$E$134*100</f>
        <v>2.3099538009239815</v>
      </c>
      <c r="E13" s="60"/>
    </row>
    <row r="14" spans="1:4" ht="15.75">
      <c r="A14" s="69" t="s">
        <v>87</v>
      </c>
      <c r="B14" s="37">
        <f>'[1]heves'!$E185</f>
        <v>3058</v>
      </c>
      <c r="C14" s="38">
        <f t="shared" si="0"/>
        <v>13.499315763916478</v>
      </c>
      <c r="D14" s="38">
        <f>'[1]heves'!$E144/'[1]heves'!$E$134*100</f>
        <v>13.253068271967894</v>
      </c>
    </row>
    <row r="15" spans="1:4" s="56" customFormat="1" ht="15.75">
      <c r="A15" s="33" t="s">
        <v>88</v>
      </c>
      <c r="B15" s="34">
        <f>'[1]heves'!$E186</f>
        <v>6085</v>
      </c>
      <c r="C15" s="35">
        <f t="shared" si="0"/>
        <v>26.861784311128766</v>
      </c>
      <c r="D15" s="35">
        <f>'[1]heves'!$E145/'[1]heves'!$E$134*100</f>
        <v>29.14741705165897</v>
      </c>
    </row>
    <row r="16" spans="1:4" ht="15.75">
      <c r="A16" s="36" t="s">
        <v>89</v>
      </c>
      <c r="B16" s="37">
        <f>'[1]heves'!$E187</f>
        <v>5827</v>
      </c>
      <c r="C16" s="38">
        <f t="shared" si="0"/>
        <v>25.72286231404229</v>
      </c>
      <c r="D16" s="38">
        <f>'[1]heves'!$E146/'[1]heves'!$E$134*100</f>
        <v>24.7888375565822</v>
      </c>
    </row>
    <row r="17" spans="1:4" s="56" customFormat="1" ht="15.75">
      <c r="A17" s="33" t="s">
        <v>90</v>
      </c>
      <c r="B17" s="34">
        <f>'[1]heves'!$E188</f>
        <v>5402</v>
      </c>
      <c r="C17" s="35">
        <f t="shared" si="0"/>
        <v>23.84673111729131</v>
      </c>
      <c r="D17" s="35">
        <f>'[1]heves'!$E147/'[1]heves'!$E$134*100</f>
        <v>23.300200662653413</v>
      </c>
    </row>
    <row r="18" spans="1:4" ht="15.75">
      <c r="A18" s="36" t="s">
        <v>91</v>
      </c>
      <c r="B18" s="37">
        <f>'[1]heves'!$E189</f>
        <v>1779</v>
      </c>
      <c r="C18" s="38">
        <f t="shared" si="0"/>
        <v>7.8532644682823465</v>
      </c>
      <c r="D18" s="38">
        <f>'[1]heves'!$E148/'[1]heves'!$E$134*100</f>
        <v>7.2005226562135425</v>
      </c>
    </row>
    <row r="19" spans="1:4" s="59" customFormat="1" ht="22.5" customHeight="1">
      <c r="A19" s="57" t="s">
        <v>51</v>
      </c>
      <c r="B19" s="41">
        <f>SUM(B13:B18)</f>
        <v>22653</v>
      </c>
      <c r="C19" s="42">
        <f t="shared" si="0"/>
        <v>100</v>
      </c>
      <c r="D19" s="42">
        <f>SUM(D13:D18)</f>
        <v>99.99999999999999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'[1]heves'!$E192</f>
        <v>1665</v>
      </c>
      <c r="C21" s="35">
        <f aca="true" t="shared" si="1" ref="C21:C27">B21/$B$11*100</f>
        <v>7.350019864918554</v>
      </c>
      <c r="D21" s="35">
        <f>'[1]heves'!$E151/'[1]heves'!$E$134*100</f>
        <v>8.58649493676793</v>
      </c>
    </row>
    <row r="22" spans="1:4" ht="15.75">
      <c r="A22" s="55" t="s">
        <v>54</v>
      </c>
      <c r="B22" s="37">
        <f>'[1]heves'!$E193</f>
        <v>7751</v>
      </c>
      <c r="C22" s="38">
        <f t="shared" si="1"/>
        <v>34.216218602392615</v>
      </c>
      <c r="D22" s="38">
        <f>'[1]heves'!$E152/'[1]heves'!$E$134*100</f>
        <v>34.546642400485325</v>
      </c>
    </row>
    <row r="23" spans="1:4" s="56" customFormat="1" ht="15.75">
      <c r="A23" s="54" t="s">
        <v>55</v>
      </c>
      <c r="B23" s="34">
        <f>'[1]heves'!$E194</f>
        <v>7158</v>
      </c>
      <c r="C23" s="35">
        <f t="shared" si="1"/>
        <v>31.598463779631835</v>
      </c>
      <c r="D23" s="35">
        <f>'[1]heves'!$E153/'[1]heves'!$E$134*100</f>
        <v>31.919361612767744</v>
      </c>
    </row>
    <row r="24" spans="1:4" ht="15.75">
      <c r="A24" s="55" t="s">
        <v>56</v>
      </c>
      <c r="B24" s="37">
        <f>'[1]heves'!$E195</f>
        <v>3418</v>
      </c>
      <c r="C24" s="38">
        <f t="shared" si="1"/>
        <v>15.088509248223195</v>
      </c>
      <c r="D24" s="38">
        <f>'[1]heves'!$E154/'[1]heves'!$E$134*100</f>
        <v>14.559708805823885</v>
      </c>
    </row>
    <row r="25" spans="1:4" s="56" customFormat="1" ht="15.75">
      <c r="A25" s="54" t="s">
        <v>57</v>
      </c>
      <c r="B25" s="34">
        <f>'[1]heves'!$E196</f>
        <v>1701</v>
      </c>
      <c r="C25" s="35">
        <f t="shared" si="1"/>
        <v>7.508939213349225</v>
      </c>
      <c r="D25" s="35">
        <f>'[1]heves'!$E155/'[1]heves'!$E$134*100</f>
        <v>6.859862802743945</v>
      </c>
    </row>
    <row r="26" spans="1:4" ht="15.75">
      <c r="A26" s="55" t="s">
        <v>58</v>
      </c>
      <c r="B26" s="37">
        <f>'[1]heves'!$E197</f>
        <v>960</v>
      </c>
      <c r="C26" s="38">
        <f t="shared" si="1"/>
        <v>4.237849291484571</v>
      </c>
      <c r="D26" s="38">
        <f>'[1]heves'!$E156/'[1]heves'!$E$134*100</f>
        <v>3.527929441411172</v>
      </c>
    </row>
    <row r="27" spans="1:4" s="59" customFormat="1" ht="21" customHeight="1">
      <c r="A27" s="57" t="s">
        <v>51</v>
      </c>
      <c r="B27" s="41">
        <f>SUM(B21:B26)</f>
        <v>22653</v>
      </c>
      <c r="C27" s="42">
        <f t="shared" si="1"/>
        <v>100</v>
      </c>
      <c r="D27" s="42">
        <f>SUM(D21:D26)</f>
        <v>100.00000000000001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'[1]heves'!$E200</f>
        <v>5725</v>
      </c>
      <c r="C29" s="35">
        <f aca="true" t="shared" si="2" ref="C29:C39">B29/$B$11*100</f>
        <v>25.272590826822057</v>
      </c>
      <c r="D29" s="35">
        <f>'[1]heves'!$E159/'[1]heves'!$E$134*100</f>
        <v>33.59466144010453</v>
      </c>
    </row>
    <row r="30" spans="1:4" ht="15.75">
      <c r="A30" s="69" t="s">
        <v>81</v>
      </c>
      <c r="B30" s="37">
        <f>'[1]heves'!$E201</f>
        <v>5559</v>
      </c>
      <c r="C30" s="38">
        <f t="shared" si="2"/>
        <v>24.539796053502847</v>
      </c>
      <c r="D30" s="38">
        <f>'[1]heves'!$E160/'[1]heves'!$E$134*100</f>
        <v>22.936207942507817</v>
      </c>
    </row>
    <row r="31" spans="1:4" ht="15.75">
      <c r="A31" s="70" t="s">
        <v>82</v>
      </c>
      <c r="B31" s="34">
        <f>'[1]heves'!$E202</f>
        <v>5672</v>
      </c>
      <c r="C31" s="35">
        <f t="shared" si="2"/>
        <v>25.038626230521345</v>
      </c>
      <c r="D31" s="35">
        <f>'[1]heves'!$E161/'[1]heves'!$E$134*100</f>
        <v>18.101637967240656</v>
      </c>
    </row>
    <row r="32" spans="1:4" ht="15.75">
      <c r="A32" s="69" t="s">
        <v>83</v>
      </c>
      <c r="B32" s="37">
        <f>'[1]heves'!$E203</f>
        <v>3853</v>
      </c>
      <c r="C32" s="38">
        <f t="shared" si="2"/>
        <v>17.00878470842714</v>
      </c>
      <c r="D32" s="38">
        <f>'[1]heves'!$E162/'[1]heves'!$E$134*100</f>
        <v>13.113071071911895</v>
      </c>
    </row>
    <row r="33" spans="1:4" s="56" customFormat="1" ht="15.75">
      <c r="A33" s="70" t="s">
        <v>84</v>
      </c>
      <c r="B33" s="34">
        <f>'[1]heves'!$E204</f>
        <v>1844</v>
      </c>
      <c r="C33" s="35">
        <f t="shared" si="2"/>
        <v>8.140202180726615</v>
      </c>
      <c r="D33" s="35">
        <f>'[1]heves'!$E163/'[1]heves'!$E$134*100</f>
        <v>12.254421578235101</v>
      </c>
    </row>
    <row r="34" spans="1:4" s="58" customFormat="1" ht="19.5" customHeight="1">
      <c r="A34" s="44" t="s">
        <v>51</v>
      </c>
      <c r="B34" s="45">
        <f>SUM(B29:B33)</f>
        <v>22653</v>
      </c>
      <c r="C34" s="46">
        <f t="shared" si="2"/>
        <v>100</v>
      </c>
      <c r="D34" s="46">
        <f>SUM(D29:D33)</f>
        <v>99.99999999999999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'[1]heves'!$E207</f>
        <v>4395</v>
      </c>
      <c r="C36" s="38">
        <f t="shared" si="2"/>
        <v>19.401403787577802</v>
      </c>
      <c r="D36" s="66">
        <f>'[1]heves'!$E166/'[1]heves'!$E$134*100</f>
        <v>27.49545009099818</v>
      </c>
    </row>
    <row r="37" spans="1:4" ht="15.75">
      <c r="A37" s="68" t="s">
        <v>76</v>
      </c>
      <c r="B37" s="34">
        <f>'[1]heves'!$E208</f>
        <v>1859</v>
      </c>
      <c r="C37" s="35">
        <f t="shared" si="2"/>
        <v>8.20641857590606</v>
      </c>
      <c r="D37" s="35">
        <f>'[1]heves'!$E167/'[1]heves'!$E$134*100</f>
        <v>6.873862522749545</v>
      </c>
    </row>
    <row r="38" spans="1:4" ht="15.75">
      <c r="A38" s="67" t="s">
        <v>113</v>
      </c>
      <c r="B38" s="65">
        <f>'[1]heves'!$E209</f>
        <v>7444</v>
      </c>
      <c r="C38" s="38">
        <f t="shared" si="2"/>
        <v>32.86098971438662</v>
      </c>
      <c r="D38" s="66">
        <f>'[1]heves'!$E168/'[1]heves'!$E$134*100</f>
        <v>30.188062905408557</v>
      </c>
    </row>
    <row r="39" spans="1:4" ht="15.75">
      <c r="A39" s="68" t="s">
        <v>77</v>
      </c>
      <c r="B39" s="34">
        <f>'[1]heves'!$E210</f>
        <v>8955</v>
      </c>
      <c r="C39" s="35">
        <f t="shared" si="2"/>
        <v>39.53118792212952</v>
      </c>
      <c r="D39" s="35">
        <f>'[1]heves'!$E169/'[1]heves'!$E$134*100</f>
        <v>35.44262448084371</v>
      </c>
    </row>
    <row r="40" spans="1:4" ht="15.75">
      <c r="A40" s="62" t="s">
        <v>51</v>
      </c>
      <c r="B40" s="63">
        <f>SUM(B36:B39)</f>
        <v>22653</v>
      </c>
      <c r="C40" s="64">
        <f>B40/$B$11*100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I18" sqref="I18"/>
      <selection pane="topRight" activeCell="I18" sqref="I18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2" t="s">
        <v>43</v>
      </c>
      <c r="B1" s="142"/>
      <c r="C1" s="142"/>
      <c r="D1" s="142"/>
    </row>
    <row r="2" spans="1:6" ht="15.75">
      <c r="A2" s="128" t="s">
        <v>71</v>
      </c>
      <c r="B2" s="128"/>
      <c r="C2" s="128"/>
      <c r="D2" s="128"/>
      <c r="E2" s="1"/>
      <c r="F2" s="1"/>
    </row>
    <row r="3" spans="1:4" ht="15.75">
      <c r="A3" s="143" t="s">
        <v>116</v>
      </c>
      <c r="B3" s="144"/>
      <c r="C3" s="144"/>
      <c r="D3" s="144"/>
    </row>
    <row r="4" spans="1:4" ht="9" customHeight="1">
      <c r="A4" s="31"/>
      <c r="B4" s="31"/>
      <c r="C4" s="31"/>
      <c r="D4" s="32"/>
    </row>
    <row r="5" spans="1:4" ht="21" customHeight="1">
      <c r="A5" s="150" t="s">
        <v>44</v>
      </c>
      <c r="B5" s="145" t="s">
        <v>45</v>
      </c>
      <c r="C5" s="148" t="s">
        <v>46</v>
      </c>
      <c r="D5" s="149"/>
    </row>
    <row r="6" spans="1:4" ht="28.5" customHeight="1">
      <c r="A6" s="151"/>
      <c r="B6" s="146"/>
      <c r="C6" s="145" t="s">
        <v>78</v>
      </c>
      <c r="D6" s="145" t="s">
        <v>47</v>
      </c>
    </row>
    <row r="7" spans="1:4" ht="26.25" customHeight="1">
      <c r="A7" s="152"/>
      <c r="B7" s="147"/>
      <c r="C7" s="147"/>
      <c r="D7" s="147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'[1]nograd'!$E173</f>
        <v>10860</v>
      </c>
      <c r="C9" s="35">
        <f>B9/$B$11*100</f>
        <v>55.261550987176875</v>
      </c>
      <c r="D9" s="35">
        <f>'[1]nograd'!$E132/'[1]nograd'!$E$134*100</f>
        <v>56.8259385665529</v>
      </c>
    </row>
    <row r="10" spans="1:4" s="39" customFormat="1" ht="15.75">
      <c r="A10" s="36" t="s">
        <v>50</v>
      </c>
      <c r="B10" s="37">
        <f>'[1]nograd'!$E174</f>
        <v>8792</v>
      </c>
      <c r="C10" s="38">
        <f aca="true" t="shared" si="0" ref="C10:C39">B10/$B$11*100</f>
        <v>44.738449012823125</v>
      </c>
      <c r="D10" s="38">
        <f>'[1]nograd'!$E133/'[1]nograd'!$E$134*100</f>
        <v>43.1740614334471</v>
      </c>
    </row>
    <row r="11" spans="1:4" s="43" customFormat="1" ht="20.25" customHeight="1">
      <c r="A11" s="40" t="s">
        <v>51</v>
      </c>
      <c r="B11" s="41">
        <f>SUM(B9:B10)</f>
        <v>19652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'[1]nograd'!$E184</f>
        <v>445</v>
      </c>
      <c r="C13" s="35">
        <f t="shared" si="0"/>
        <v>2.264400569916548</v>
      </c>
      <c r="D13" s="35">
        <f>'[1]nograd'!$E143/'[1]nograd'!$E$134*100</f>
        <v>3.106805862276651</v>
      </c>
      <c r="E13" s="48"/>
    </row>
    <row r="14" spans="1:4" ht="15.75">
      <c r="A14" s="69" t="s">
        <v>87</v>
      </c>
      <c r="B14" s="37">
        <f>'[1]nograd'!$E185</f>
        <v>2469</v>
      </c>
      <c r="C14" s="38">
        <f t="shared" si="0"/>
        <v>12.563606757581924</v>
      </c>
      <c r="D14" s="38">
        <f>'[1]nograd'!$E144/'[1]nograd'!$E$134*100</f>
        <v>13.019474001204578</v>
      </c>
    </row>
    <row r="15" spans="1:4" s="39" customFormat="1" ht="15.75">
      <c r="A15" s="33" t="s">
        <v>88</v>
      </c>
      <c r="B15" s="34">
        <f>'[1]nograd'!$E186</f>
        <v>4982</v>
      </c>
      <c r="C15" s="35">
        <f t="shared" si="0"/>
        <v>25.351109301852233</v>
      </c>
      <c r="D15" s="35">
        <f>'[1]nograd'!$E145/'[1]nograd'!$E$134*100</f>
        <v>26.48062638024493</v>
      </c>
    </row>
    <row r="16" spans="1:4" ht="15.75">
      <c r="A16" s="36" t="s">
        <v>89</v>
      </c>
      <c r="B16" s="37">
        <f>'[1]nograd'!$E187</f>
        <v>4977</v>
      </c>
      <c r="C16" s="38">
        <f t="shared" si="0"/>
        <v>25.325666598819456</v>
      </c>
      <c r="D16" s="38">
        <f>'[1]nograd'!$E146/'[1]nograd'!$E$134*100</f>
        <v>24.14173860670548</v>
      </c>
    </row>
    <row r="17" spans="1:4" s="39" customFormat="1" ht="15.75">
      <c r="A17" s="33" t="s">
        <v>90</v>
      </c>
      <c r="B17" s="34">
        <f>'[1]nograd'!$E188</f>
        <v>4885</v>
      </c>
      <c r="C17" s="35">
        <f t="shared" si="0"/>
        <v>24.857520863016486</v>
      </c>
      <c r="D17" s="35">
        <f>'[1]nograd'!$E147/'[1]nograd'!$E$134*100</f>
        <v>24.65368399919695</v>
      </c>
    </row>
    <row r="18" spans="1:4" ht="15.75">
      <c r="A18" s="36" t="s">
        <v>91</v>
      </c>
      <c r="B18" s="37">
        <f>'[1]nograd'!$E189</f>
        <v>1894</v>
      </c>
      <c r="C18" s="38">
        <f t="shared" si="0"/>
        <v>9.637695908813352</v>
      </c>
      <c r="D18" s="38">
        <f>'[1]nograd'!$E148/'[1]nograd'!$E$134*100</f>
        <v>8.597671150371411</v>
      </c>
    </row>
    <row r="19" spans="1:4" s="47" customFormat="1" ht="22.5" customHeight="1">
      <c r="A19" s="40" t="s">
        <v>51</v>
      </c>
      <c r="B19" s="41">
        <f>SUM(B13:B18)</f>
        <v>19652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'[1]nograd'!$E192</f>
        <v>1280</v>
      </c>
      <c r="C21" s="35">
        <f t="shared" si="0"/>
        <v>6.513331976389172</v>
      </c>
      <c r="D21" s="35">
        <f>'[1]nograd'!$E151/'[1]nograd'!$E$134*100</f>
        <v>7.935153583617748</v>
      </c>
    </row>
    <row r="22" spans="1:4" ht="15.75">
      <c r="A22" s="36" t="s">
        <v>54</v>
      </c>
      <c r="B22" s="37">
        <f>'[1]nograd'!$E193</f>
        <v>7635</v>
      </c>
      <c r="C22" s="38">
        <f t="shared" si="0"/>
        <v>38.851007531040096</v>
      </c>
      <c r="D22" s="38">
        <f>'[1]nograd'!$E152/'[1]nograd'!$E$134*100</f>
        <v>40.1074081509737</v>
      </c>
    </row>
    <row r="23" spans="1:4" s="39" customFormat="1" ht="15.75">
      <c r="A23" s="33" t="s">
        <v>55</v>
      </c>
      <c r="B23" s="34">
        <f>'[1]nograd'!$E194</f>
        <v>5903</v>
      </c>
      <c r="C23" s="35">
        <f t="shared" si="0"/>
        <v>30.0376552004885</v>
      </c>
      <c r="D23" s="35">
        <f>'[1]nograd'!$E153/'[1]nograd'!$E$134*100</f>
        <v>29.91367195342301</v>
      </c>
    </row>
    <row r="24" spans="1:4" ht="15.75">
      <c r="A24" s="36" t="s">
        <v>56</v>
      </c>
      <c r="B24" s="37">
        <f>'[1]nograd'!$E195</f>
        <v>2907</v>
      </c>
      <c r="C24" s="38">
        <f t="shared" si="0"/>
        <v>14.792387543252595</v>
      </c>
      <c r="D24" s="38">
        <f>'[1]nograd'!$E154/'[1]nograd'!$E$134*100</f>
        <v>13.536438466171452</v>
      </c>
    </row>
    <row r="25" spans="1:4" s="39" customFormat="1" ht="15.75">
      <c r="A25" s="33" t="s">
        <v>57</v>
      </c>
      <c r="B25" s="34">
        <f>'[1]nograd'!$E196</f>
        <v>1441</v>
      </c>
      <c r="C25" s="35">
        <f t="shared" si="0"/>
        <v>7.332587014044373</v>
      </c>
      <c r="D25" s="35">
        <f>'[1]nograd'!$E155/'[1]nograd'!$E$134*100</f>
        <v>6.690423609716924</v>
      </c>
    </row>
    <row r="26" spans="1:4" ht="15.75">
      <c r="A26" s="36" t="s">
        <v>58</v>
      </c>
      <c r="B26" s="37">
        <f>'[1]nograd'!$E197</f>
        <v>486</v>
      </c>
      <c r="C26" s="38">
        <f t="shared" si="0"/>
        <v>2.4730307347852634</v>
      </c>
      <c r="D26" s="38">
        <f>'[1]nograd'!$E156/'[1]nograd'!$E$134*100</f>
        <v>1.8169042360971694</v>
      </c>
    </row>
    <row r="27" spans="1:4" s="47" customFormat="1" ht="21" customHeight="1">
      <c r="A27" s="40" t="s">
        <v>51</v>
      </c>
      <c r="B27" s="41">
        <f>SUM(B21:B26)</f>
        <v>19652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'[1]nograd'!$E200</f>
        <v>4043</v>
      </c>
      <c r="C29" s="35">
        <f t="shared" si="0"/>
        <v>20.572969672297987</v>
      </c>
      <c r="D29" s="35">
        <f>'[1]nograd'!$E159/'[1]nograd'!$E$134*100</f>
        <v>26.330054205982734</v>
      </c>
    </row>
    <row r="30" spans="1:4" ht="15.75">
      <c r="A30" s="69" t="s">
        <v>81</v>
      </c>
      <c r="B30" s="37">
        <f>'[1]nograd'!$E201</f>
        <v>4751</v>
      </c>
      <c r="C30" s="38">
        <f t="shared" si="0"/>
        <v>24.175656421738246</v>
      </c>
      <c r="D30" s="38">
        <f>'[1]nograd'!$E160/'[1]nograd'!$E$134*100</f>
        <v>21.612126079100584</v>
      </c>
    </row>
    <row r="31" spans="1:4" ht="15.75">
      <c r="A31" s="70" t="s">
        <v>82</v>
      </c>
      <c r="B31" s="34">
        <f>'[1]nograd'!$E202</f>
        <v>4388</v>
      </c>
      <c r="C31" s="35">
        <f t="shared" si="0"/>
        <v>22.32851618155913</v>
      </c>
      <c r="D31" s="35">
        <f>'[1]nograd'!$E161/'[1]nograd'!$E$134*100</f>
        <v>18.324633607709295</v>
      </c>
    </row>
    <row r="32" spans="1:4" ht="15.75">
      <c r="A32" s="69" t="s">
        <v>83</v>
      </c>
      <c r="B32" s="37">
        <f>'[1]nograd'!$E203</f>
        <v>3620</v>
      </c>
      <c r="C32" s="38">
        <f t="shared" si="0"/>
        <v>18.420516995725624</v>
      </c>
      <c r="D32" s="38">
        <f>'[1]nograd'!$E162/'[1]nograd'!$E$134*100</f>
        <v>15.072274643645855</v>
      </c>
    </row>
    <row r="33" spans="1:4" s="39" customFormat="1" ht="15.75">
      <c r="A33" s="70" t="s">
        <v>84</v>
      </c>
      <c r="B33" s="34">
        <f>'[1]nograd'!$E204</f>
        <v>2850</v>
      </c>
      <c r="C33" s="35">
        <f t="shared" si="0"/>
        <v>14.502340728679014</v>
      </c>
      <c r="D33" s="35">
        <f>'[1]nograd'!$E163/'[1]nograd'!$E$134*100</f>
        <v>18.660911463561533</v>
      </c>
    </row>
    <row r="34" spans="1:4" s="43" customFormat="1" ht="22.5" customHeight="1">
      <c r="A34" s="44" t="s">
        <v>51</v>
      </c>
      <c r="B34" s="45">
        <f>SUM(B29:B33)</f>
        <v>19652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'[1]nograd'!$E207</f>
        <v>3295</v>
      </c>
      <c r="C36" s="38">
        <f t="shared" si="0"/>
        <v>16.766741298595562</v>
      </c>
      <c r="D36" s="66">
        <f>'[1]nograd'!$E166/'[1]nograd'!$E$134*100</f>
        <v>19.604497088937965</v>
      </c>
    </row>
    <row r="37" spans="1:4" ht="15.75">
      <c r="A37" s="68" t="s">
        <v>76</v>
      </c>
      <c r="B37" s="34">
        <f>'[1]nograd'!$E208</f>
        <v>1599</v>
      </c>
      <c r="C37" s="35">
        <f t="shared" si="0"/>
        <v>8.136576429879911</v>
      </c>
      <c r="D37" s="35">
        <f>'[1]nograd'!$E167/'[1]nograd'!$E$134*100</f>
        <v>6.489660710700662</v>
      </c>
    </row>
    <row r="38" spans="1:4" ht="15.75">
      <c r="A38" s="67" t="s">
        <v>113</v>
      </c>
      <c r="B38" s="65">
        <f>'[1]nograd'!$E209</f>
        <v>7271</v>
      </c>
      <c r="C38" s="38">
        <f t="shared" si="0"/>
        <v>36.99877875025443</v>
      </c>
      <c r="D38" s="66">
        <f>'[1]nograd'!$E168/'[1]nograd'!$E$134*100</f>
        <v>34.70688616743626</v>
      </c>
    </row>
    <row r="39" spans="1:4" ht="15.75">
      <c r="A39" s="68" t="s">
        <v>77</v>
      </c>
      <c r="B39" s="34">
        <f>'[1]nograd'!$E210</f>
        <v>7487</v>
      </c>
      <c r="C39" s="35">
        <f t="shared" si="0"/>
        <v>38.0979035212701</v>
      </c>
      <c r="D39" s="35">
        <f>'[1]nograd'!$E169/'[1]nograd'!$E$134*100</f>
        <v>39.19895603292511</v>
      </c>
    </row>
    <row r="40" spans="1:4" ht="15.75">
      <c r="A40" s="62" t="s">
        <v>51</v>
      </c>
      <c r="B40" s="63">
        <f>SUM(B36:B39)</f>
        <v>19652</v>
      </c>
      <c r="C40" s="64">
        <f>B40/$B$11*100</f>
        <v>100</v>
      </c>
      <c r="D40" s="64">
        <f>SUM(D36:D39)</f>
        <v>100</v>
      </c>
    </row>
    <row r="41" spans="1:4" ht="30" customHeight="1">
      <c r="A41" s="141" t="s">
        <v>114</v>
      </c>
      <c r="B41" s="141"/>
      <c r="C41" s="141"/>
      <c r="D41" s="141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K31" sqref="K31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5" t="s">
        <v>60</v>
      </c>
      <c r="B1" s="165"/>
      <c r="C1" s="165"/>
      <c r="D1" s="165"/>
      <c r="E1" s="165"/>
      <c r="F1" s="165"/>
      <c r="G1" s="165"/>
    </row>
    <row r="2" spans="1:7" ht="15.75">
      <c r="A2" s="165" t="s">
        <v>73</v>
      </c>
      <c r="B2" s="165"/>
      <c r="C2" s="165"/>
      <c r="D2" s="165"/>
      <c r="E2" s="165"/>
      <c r="F2" s="165"/>
      <c r="G2" s="165"/>
    </row>
    <row r="3" spans="1:7" ht="21.75" customHeight="1">
      <c r="A3" s="166" t="s">
        <v>116</v>
      </c>
      <c r="B3" s="167"/>
      <c r="C3" s="167"/>
      <c r="D3" s="167"/>
      <c r="E3" s="167"/>
      <c r="F3" s="167"/>
      <c r="G3" s="167"/>
    </row>
    <row r="4" spans="1:7" ht="24" customHeight="1">
      <c r="A4" s="73"/>
      <c r="B4" s="168" t="s">
        <v>85</v>
      </c>
      <c r="C4" s="171" t="s">
        <v>61</v>
      </c>
      <c r="D4" s="172"/>
      <c r="E4" s="168" t="s">
        <v>62</v>
      </c>
      <c r="F4" s="168" t="s">
        <v>63</v>
      </c>
      <c r="G4" s="168" t="s">
        <v>64</v>
      </c>
    </row>
    <row r="5" spans="1:7" ht="24" customHeight="1">
      <c r="A5" s="76" t="s">
        <v>34</v>
      </c>
      <c r="B5" s="169"/>
      <c r="C5" s="74" t="s">
        <v>65</v>
      </c>
      <c r="D5" s="75" t="s">
        <v>66</v>
      </c>
      <c r="E5" s="169"/>
      <c r="F5" s="169"/>
      <c r="G5" s="169"/>
    </row>
    <row r="6" spans="1:7" ht="24" customHeight="1">
      <c r="A6" s="77"/>
      <c r="B6" s="170"/>
      <c r="C6" s="173" t="s">
        <v>67</v>
      </c>
      <c r="D6" s="174"/>
      <c r="E6" s="170"/>
      <c r="F6" s="170"/>
      <c r="G6" s="170"/>
    </row>
    <row r="7" spans="1:7" ht="18.75" customHeight="1">
      <c r="A7" s="175" t="s">
        <v>17</v>
      </c>
      <c r="B7" s="176"/>
      <c r="C7" s="176"/>
      <c r="D7" s="176"/>
      <c r="E7" s="176"/>
      <c r="F7" s="176"/>
      <c r="G7" s="177"/>
    </row>
    <row r="8" spans="1:10" s="80" customFormat="1" ht="15.75">
      <c r="A8" s="78" t="s">
        <v>2</v>
      </c>
      <c r="B8" s="20">
        <f>'[5]ZAROALL'!$D149</f>
        <v>574</v>
      </c>
      <c r="C8" s="20">
        <f>'[4]Munka1'!H285</f>
        <v>120</v>
      </c>
      <c r="D8" s="20">
        <f>'[4]Munka1'!I285</f>
        <v>587</v>
      </c>
      <c r="E8" s="20">
        <f>B8+C8+D8</f>
        <v>1281</v>
      </c>
      <c r="F8" s="20">
        <f>E8-G8</f>
        <v>597</v>
      </c>
      <c r="G8" s="20">
        <f>'[5]ZAROALL'!$E149</f>
        <v>684</v>
      </c>
      <c r="H8" s="79"/>
      <c r="I8" s="79"/>
      <c r="J8" s="79"/>
    </row>
    <row r="9" spans="1:7" s="80" customFormat="1" ht="15.75">
      <c r="A9" s="81" t="s">
        <v>3</v>
      </c>
      <c r="B9" s="82">
        <f>'[5]ZAROALL'!$D150</f>
        <v>273</v>
      </c>
      <c r="C9" s="83">
        <f>'[4]Munka1'!H286</f>
        <v>30</v>
      </c>
      <c r="D9" s="84">
        <f>'[4]Munka1'!I286</f>
        <v>482</v>
      </c>
      <c r="E9" s="84">
        <f aca="true" t="shared" si="0" ref="E9:E22">B9+C9+D9</f>
        <v>785</v>
      </c>
      <c r="F9" s="84">
        <f aca="true" t="shared" si="1" ref="F9:F30">E9-G9</f>
        <v>527</v>
      </c>
      <c r="G9" s="82">
        <f>'[5]ZAROALL'!$E150</f>
        <v>258</v>
      </c>
    </row>
    <row r="10" spans="1:7" s="80" customFormat="1" ht="15.75">
      <c r="A10" s="78" t="s">
        <v>4</v>
      </c>
      <c r="B10" s="20">
        <f>'[5]ZAROALL'!$D151</f>
        <v>913</v>
      </c>
      <c r="C10" s="85">
        <f>'[4]Munka1'!H287</f>
        <v>116</v>
      </c>
      <c r="D10" s="86">
        <f>'[4]Munka1'!I287</f>
        <v>850</v>
      </c>
      <c r="E10" s="86">
        <f t="shared" si="0"/>
        <v>1879</v>
      </c>
      <c r="F10" s="86">
        <f t="shared" si="1"/>
        <v>776</v>
      </c>
      <c r="G10" s="20">
        <f>'[5]ZAROALL'!$E151</f>
        <v>1103</v>
      </c>
    </row>
    <row r="11" spans="1:7" s="80" customFormat="1" ht="15.75">
      <c r="A11" s="81" t="s">
        <v>5</v>
      </c>
      <c r="B11" s="82">
        <f>'[5]ZAROALL'!$D152</f>
        <v>127</v>
      </c>
      <c r="C11" s="83">
        <f>'[4]Munka1'!H288</f>
        <v>37</v>
      </c>
      <c r="D11" s="84">
        <f>'[4]Munka1'!I288</f>
        <v>84</v>
      </c>
      <c r="E11" s="84">
        <f t="shared" si="0"/>
        <v>248</v>
      </c>
      <c r="F11" s="84">
        <f t="shared" si="1"/>
        <v>208</v>
      </c>
      <c r="G11" s="82">
        <f>'[5]ZAROALL'!$E152</f>
        <v>40</v>
      </c>
    </row>
    <row r="12" spans="1:7" s="80" customFormat="1" ht="15.75">
      <c r="A12" s="78" t="s">
        <v>6</v>
      </c>
      <c r="B12" s="20">
        <f>'[5]ZAROALL'!$D153</f>
        <v>130</v>
      </c>
      <c r="C12" s="85">
        <f>'[4]Munka1'!H289</f>
        <v>23</v>
      </c>
      <c r="D12" s="86">
        <f>'[4]Munka1'!I289</f>
        <v>209</v>
      </c>
      <c r="E12" s="86">
        <f t="shared" si="0"/>
        <v>362</v>
      </c>
      <c r="F12" s="86">
        <f t="shared" si="1"/>
        <v>262</v>
      </c>
      <c r="G12" s="20">
        <f>'[5]ZAROALL'!$E153</f>
        <v>100</v>
      </c>
    </row>
    <row r="13" spans="1:7" s="80" customFormat="1" ht="15.75">
      <c r="A13" s="81" t="s">
        <v>7</v>
      </c>
      <c r="B13" s="82">
        <f>'[5]ZAROALL'!$D154</f>
        <v>663</v>
      </c>
      <c r="C13" s="83">
        <f>'[4]Munka1'!H290</f>
        <v>75</v>
      </c>
      <c r="D13" s="84">
        <f>'[4]Munka1'!I290</f>
        <v>431</v>
      </c>
      <c r="E13" s="84">
        <f t="shared" si="0"/>
        <v>1169</v>
      </c>
      <c r="F13" s="84">
        <f t="shared" si="1"/>
        <v>721</v>
      </c>
      <c r="G13" s="82">
        <f>'[5]ZAROALL'!$E154</f>
        <v>448</v>
      </c>
    </row>
    <row r="14" spans="1:7" s="80" customFormat="1" ht="15.75">
      <c r="A14" s="78" t="s">
        <v>8</v>
      </c>
      <c r="B14" s="20">
        <f>'[5]ZAROALL'!$D155</f>
        <v>110</v>
      </c>
      <c r="C14" s="85">
        <f>'[4]Munka1'!H291</f>
        <v>94</v>
      </c>
      <c r="D14" s="86">
        <f>'[4]Munka1'!I291</f>
        <v>280</v>
      </c>
      <c r="E14" s="86">
        <f t="shared" si="0"/>
        <v>484</v>
      </c>
      <c r="F14" s="86">
        <f t="shared" si="1"/>
        <v>347</v>
      </c>
      <c r="G14" s="20">
        <f>'[5]ZAROALL'!$E155</f>
        <v>137</v>
      </c>
    </row>
    <row r="15" spans="1:7" s="80" customFormat="1" ht="15.75">
      <c r="A15" s="81" t="s">
        <v>9</v>
      </c>
      <c r="B15" s="82">
        <f>'[5]ZAROALL'!$D156</f>
        <v>319</v>
      </c>
      <c r="C15" s="83">
        <f>'[4]Munka1'!H292</f>
        <v>21</v>
      </c>
      <c r="D15" s="84">
        <f>'[4]Munka1'!I292</f>
        <v>349</v>
      </c>
      <c r="E15" s="84">
        <f t="shared" si="0"/>
        <v>689</v>
      </c>
      <c r="F15" s="84">
        <f t="shared" si="1"/>
        <v>582</v>
      </c>
      <c r="G15" s="82">
        <f>'[5]ZAROALL'!$E156</f>
        <v>107</v>
      </c>
    </row>
    <row r="16" spans="1:7" s="80" customFormat="1" ht="15.75">
      <c r="A16" s="78" t="s">
        <v>10</v>
      </c>
      <c r="B16" s="20">
        <f>'[5]ZAROALL'!$D157</f>
        <v>175</v>
      </c>
      <c r="C16" s="85">
        <f>'[4]Munka1'!H293</f>
        <v>172</v>
      </c>
      <c r="D16" s="86">
        <f>'[4]Munka1'!I293</f>
        <v>523</v>
      </c>
      <c r="E16" s="86">
        <f t="shared" si="0"/>
        <v>870</v>
      </c>
      <c r="F16" s="86">
        <f t="shared" si="1"/>
        <v>696</v>
      </c>
      <c r="G16" s="20">
        <f>'[5]ZAROALL'!$E157</f>
        <v>174</v>
      </c>
    </row>
    <row r="17" spans="1:7" s="80" customFormat="1" ht="15.75">
      <c r="A17" s="81" t="s">
        <v>11</v>
      </c>
      <c r="B17" s="82">
        <f>'[5]ZAROALL'!$D158</f>
        <v>424</v>
      </c>
      <c r="C17" s="83">
        <f>'[4]Munka1'!H294</f>
        <v>25</v>
      </c>
      <c r="D17" s="84">
        <f>'[4]Munka1'!I294</f>
        <v>697</v>
      </c>
      <c r="E17" s="84">
        <f t="shared" si="0"/>
        <v>1146</v>
      </c>
      <c r="F17" s="84">
        <f t="shared" si="1"/>
        <v>830</v>
      </c>
      <c r="G17" s="82">
        <f>'[5]ZAROALL'!$E158</f>
        <v>316</v>
      </c>
    </row>
    <row r="18" spans="1:7" s="80" customFormat="1" ht="15.75">
      <c r="A18" s="78" t="s">
        <v>12</v>
      </c>
      <c r="B18" s="20">
        <f>'[5]ZAROALL'!$D159</f>
        <v>72</v>
      </c>
      <c r="C18" s="85">
        <f>'[4]Munka1'!H295</f>
        <v>17</v>
      </c>
      <c r="D18" s="86">
        <f>'[4]Munka1'!I295</f>
        <v>157</v>
      </c>
      <c r="E18" s="86">
        <f t="shared" si="0"/>
        <v>246</v>
      </c>
      <c r="F18" s="86">
        <f t="shared" si="1"/>
        <v>152</v>
      </c>
      <c r="G18" s="20">
        <f>'[5]ZAROALL'!$E159</f>
        <v>94</v>
      </c>
    </row>
    <row r="19" spans="1:7" s="80" customFormat="1" ht="15.75">
      <c r="A19" s="81" t="s">
        <v>13</v>
      </c>
      <c r="B19" s="82">
        <f>'[5]ZAROALL'!$D160</f>
        <v>25</v>
      </c>
      <c r="C19" s="83">
        <f>'[4]Munka1'!H296</f>
        <v>64</v>
      </c>
      <c r="D19" s="84">
        <f>'[4]Munka1'!I296</f>
        <v>161</v>
      </c>
      <c r="E19" s="84">
        <f t="shared" si="0"/>
        <v>250</v>
      </c>
      <c r="F19" s="84">
        <f t="shared" si="1"/>
        <v>198</v>
      </c>
      <c r="G19" s="82">
        <f>'[5]ZAROALL'!$E160</f>
        <v>52</v>
      </c>
    </row>
    <row r="20" spans="1:7" s="80" customFormat="1" ht="15.75">
      <c r="A20" s="78" t="s">
        <v>14</v>
      </c>
      <c r="B20" s="20">
        <f>'[5]ZAROALL'!$D161</f>
        <v>52</v>
      </c>
      <c r="C20" s="85">
        <f>'[4]Munka1'!H297</f>
        <v>16</v>
      </c>
      <c r="D20" s="86">
        <f>'[4]Munka1'!I297</f>
        <v>157</v>
      </c>
      <c r="E20" s="86">
        <f t="shared" si="0"/>
        <v>225</v>
      </c>
      <c r="F20" s="86">
        <f t="shared" si="1"/>
        <v>159</v>
      </c>
      <c r="G20" s="20">
        <f>'[5]ZAROALL'!$E161</f>
        <v>66</v>
      </c>
    </row>
    <row r="21" spans="1:7" s="80" customFormat="1" ht="15.75">
      <c r="A21" s="81" t="s">
        <v>15</v>
      </c>
      <c r="B21" s="82">
        <f>'[5]ZAROALL'!$D162</f>
        <v>45</v>
      </c>
      <c r="C21" s="83">
        <f>'[4]Munka1'!H298</f>
        <v>30</v>
      </c>
      <c r="D21" s="84">
        <f>'[4]Munka1'!I298</f>
        <v>78</v>
      </c>
      <c r="E21" s="84">
        <f t="shared" si="0"/>
        <v>153</v>
      </c>
      <c r="F21" s="84">
        <f t="shared" si="1"/>
        <v>128</v>
      </c>
      <c r="G21" s="82">
        <f>'[5]ZAROALL'!$E162</f>
        <v>25</v>
      </c>
    </row>
    <row r="22" spans="1:7" s="80" customFormat="1" ht="15.75">
      <c r="A22" s="78" t="s">
        <v>16</v>
      </c>
      <c r="B22" s="20">
        <f>'[5]ZAROALL'!$D163</f>
        <v>207</v>
      </c>
      <c r="C22" s="85">
        <f>'[4]Munka1'!H299</f>
        <v>34</v>
      </c>
      <c r="D22" s="86">
        <f>'[4]Munka1'!I299</f>
        <v>134</v>
      </c>
      <c r="E22" s="86">
        <f t="shared" si="0"/>
        <v>375</v>
      </c>
      <c r="F22" s="86">
        <f t="shared" si="1"/>
        <v>99</v>
      </c>
      <c r="G22" s="20">
        <f>'[5]ZAROALL'!$E163</f>
        <v>276</v>
      </c>
    </row>
    <row r="23" spans="1:9" s="80" customFormat="1" ht="28.5">
      <c r="A23" s="87" t="s">
        <v>17</v>
      </c>
      <c r="B23" s="88">
        <f aca="true" t="shared" si="2" ref="B23:G23">SUM(B8:B22)</f>
        <v>4109</v>
      </c>
      <c r="C23" s="88">
        <f t="shared" si="2"/>
        <v>874</v>
      </c>
      <c r="D23" s="88">
        <f>SUM(D8:D22)</f>
        <v>5179</v>
      </c>
      <c r="E23" s="88">
        <f t="shared" si="2"/>
        <v>10162</v>
      </c>
      <c r="F23" s="88">
        <f t="shared" si="1"/>
        <v>6282</v>
      </c>
      <c r="G23" s="88">
        <f t="shared" si="2"/>
        <v>3880</v>
      </c>
      <c r="I23" s="79"/>
    </row>
    <row r="24" spans="1:17" s="80" customFormat="1" ht="19.5" customHeight="1">
      <c r="A24" s="162" t="s">
        <v>24</v>
      </c>
      <c r="B24" s="163"/>
      <c r="C24" s="163"/>
      <c r="D24" s="163"/>
      <c r="E24" s="163"/>
      <c r="F24" s="163"/>
      <c r="G24" s="164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'[5]ZAROALL'!$D166</f>
        <v>94</v>
      </c>
      <c r="C25" s="90">
        <f>'[4]Munka1'!H301</f>
        <v>170</v>
      </c>
      <c r="D25" s="90">
        <f>'[4]Munka1'!I301</f>
        <v>279</v>
      </c>
      <c r="E25" s="84">
        <f aca="true" t="shared" si="3" ref="E25:E30">B25+C25+D25</f>
        <v>543</v>
      </c>
      <c r="F25" s="84">
        <f t="shared" si="1"/>
        <v>384</v>
      </c>
      <c r="G25" s="82">
        <f>'[5]ZAROALL'!$E166</f>
        <v>159</v>
      </c>
    </row>
    <row r="26" spans="1:7" s="80" customFormat="1" ht="15.75">
      <c r="A26" s="19" t="s">
        <v>19</v>
      </c>
      <c r="B26" s="20">
        <f>'[5]ZAROALL'!$D167</f>
        <v>165</v>
      </c>
      <c r="C26" s="85">
        <f>'[4]Munka1'!H302</f>
        <v>137</v>
      </c>
      <c r="D26" s="86">
        <f>'[4]Munka1'!I302</f>
        <v>294</v>
      </c>
      <c r="E26" s="86">
        <f t="shared" si="3"/>
        <v>596</v>
      </c>
      <c r="F26" s="86">
        <f t="shared" si="1"/>
        <v>460</v>
      </c>
      <c r="G26" s="20">
        <f>'[5]ZAROALL'!$E167</f>
        <v>136</v>
      </c>
    </row>
    <row r="27" spans="1:7" s="80" customFormat="1" ht="15.75">
      <c r="A27" s="81" t="s">
        <v>20</v>
      </c>
      <c r="B27" s="82">
        <f>'[5]ZAROALL'!$D168</f>
        <v>241</v>
      </c>
      <c r="C27" s="83">
        <f>'[4]Munka1'!H303</f>
        <v>152</v>
      </c>
      <c r="D27" s="84">
        <f>'[4]Munka1'!I303</f>
        <v>200</v>
      </c>
      <c r="E27" s="84">
        <f t="shared" si="3"/>
        <v>593</v>
      </c>
      <c r="F27" s="84">
        <f t="shared" si="1"/>
        <v>365</v>
      </c>
      <c r="G27" s="82">
        <f>'[5]ZAROALL'!$E168</f>
        <v>228</v>
      </c>
    </row>
    <row r="28" spans="1:7" s="80" customFormat="1" ht="15.75">
      <c r="A28" s="19" t="s">
        <v>21</v>
      </c>
      <c r="B28" s="20">
        <f>'[5]ZAROALL'!$D169</f>
        <v>229</v>
      </c>
      <c r="C28" s="85">
        <f>'[4]Munka1'!H304</f>
        <v>51</v>
      </c>
      <c r="D28" s="86">
        <f>'[4]Munka1'!I304</f>
        <v>530</v>
      </c>
      <c r="E28" s="86">
        <f t="shared" si="3"/>
        <v>810</v>
      </c>
      <c r="F28" s="86">
        <f t="shared" si="1"/>
        <v>662</v>
      </c>
      <c r="G28" s="20">
        <f>'[5]ZAROALL'!$E169</f>
        <v>148</v>
      </c>
    </row>
    <row r="29" spans="1:7" s="80" customFormat="1" ht="15.75">
      <c r="A29" s="81" t="s">
        <v>22</v>
      </c>
      <c r="B29" s="82">
        <f>'[5]ZAROALL'!$D170</f>
        <v>34</v>
      </c>
      <c r="C29" s="83">
        <f>'[4]Munka1'!H305</f>
        <v>78</v>
      </c>
      <c r="D29" s="84">
        <f>'[4]Munka1'!I305</f>
        <v>235</v>
      </c>
      <c r="E29" s="84">
        <f t="shared" si="3"/>
        <v>347</v>
      </c>
      <c r="F29" s="84">
        <f t="shared" si="1"/>
        <v>230</v>
      </c>
      <c r="G29" s="82">
        <f>'[5]ZAROALL'!$E170</f>
        <v>117</v>
      </c>
    </row>
    <row r="30" spans="1:7" s="80" customFormat="1" ht="15.75">
      <c r="A30" s="19" t="s">
        <v>23</v>
      </c>
      <c r="B30" s="20">
        <f>'[5]ZAROALL'!$D171</f>
        <v>99</v>
      </c>
      <c r="C30" s="85">
        <f>'[4]Munka1'!H306</f>
        <v>52</v>
      </c>
      <c r="D30" s="86">
        <f>'[4]Munka1'!I306</f>
        <v>131</v>
      </c>
      <c r="E30" s="86">
        <f t="shared" si="3"/>
        <v>282</v>
      </c>
      <c r="F30" s="86">
        <f t="shared" si="1"/>
        <v>214</v>
      </c>
      <c r="G30" s="20">
        <f>'[5]ZAROALL'!$E171</f>
        <v>68</v>
      </c>
    </row>
    <row r="31" spans="1:7" s="80" customFormat="1" ht="15.75">
      <c r="A31" s="91" t="s">
        <v>24</v>
      </c>
      <c r="B31" s="92">
        <f aca="true" t="shared" si="4" ref="B31:G31">SUM(B25:B30)</f>
        <v>862</v>
      </c>
      <c r="C31" s="92">
        <f t="shared" si="4"/>
        <v>640</v>
      </c>
      <c r="D31" s="92">
        <f t="shared" si="4"/>
        <v>1669</v>
      </c>
      <c r="E31" s="92">
        <f t="shared" si="4"/>
        <v>3171</v>
      </c>
      <c r="F31" s="92">
        <f t="shared" si="4"/>
        <v>2315</v>
      </c>
      <c r="G31" s="92">
        <f t="shared" si="4"/>
        <v>856</v>
      </c>
    </row>
    <row r="32" spans="1:10" s="80" customFormat="1" ht="15.75">
      <c r="A32" s="162" t="s">
        <v>31</v>
      </c>
      <c r="B32" s="163"/>
      <c r="C32" s="163"/>
      <c r="D32" s="163"/>
      <c r="E32" s="163"/>
      <c r="F32" s="163"/>
      <c r="G32" s="164"/>
      <c r="H32" s="79"/>
      <c r="J32" s="79"/>
    </row>
    <row r="33" spans="1:7" s="80" customFormat="1" ht="15.75">
      <c r="A33" s="93" t="s">
        <v>25</v>
      </c>
      <c r="B33" s="90">
        <f>'[5]ZAROALL'!$D174</f>
        <v>170</v>
      </c>
      <c r="C33" s="90">
        <f>'[4]Munka1'!H308</f>
        <v>72</v>
      </c>
      <c r="D33" s="90">
        <f>'[4]Munka1'!I308</f>
        <v>665</v>
      </c>
      <c r="E33" s="94">
        <f aca="true" t="shared" si="5" ref="E33:E38">B33+C33+D33</f>
        <v>907</v>
      </c>
      <c r="F33" s="94">
        <f aca="true" t="shared" si="6" ref="F33:F38">E33-G33</f>
        <v>602</v>
      </c>
      <c r="G33" s="90">
        <f>'[5]ZAROALL'!$E174</f>
        <v>305</v>
      </c>
    </row>
    <row r="34" spans="1:7" s="80" customFormat="1" ht="15.75">
      <c r="A34" s="19" t="s">
        <v>26</v>
      </c>
      <c r="B34" s="20">
        <f>'[5]ZAROALL'!$D175</f>
        <v>163</v>
      </c>
      <c r="C34" s="85">
        <f>'[4]Munka1'!H309</f>
        <v>99</v>
      </c>
      <c r="D34" s="86">
        <f>'[4]Munka1'!I309</f>
        <v>266</v>
      </c>
      <c r="E34" s="86">
        <f t="shared" si="5"/>
        <v>528</v>
      </c>
      <c r="F34" s="86">
        <f t="shared" si="6"/>
        <v>208</v>
      </c>
      <c r="G34" s="20">
        <f>'[5]ZAROALL'!$E175</f>
        <v>320</v>
      </c>
    </row>
    <row r="35" spans="1:7" s="80" customFormat="1" ht="15.75">
      <c r="A35" s="93" t="s">
        <v>27</v>
      </c>
      <c r="B35" s="82">
        <f>'[5]ZAROALL'!$D176</f>
        <v>69</v>
      </c>
      <c r="C35" s="83">
        <f>'[4]Munka1'!H310</f>
        <v>11</v>
      </c>
      <c r="D35" s="84">
        <f>'[4]Munka1'!I310</f>
        <v>208</v>
      </c>
      <c r="E35" s="84">
        <f t="shared" si="5"/>
        <v>288</v>
      </c>
      <c r="F35" s="84">
        <f t="shared" si="6"/>
        <v>154</v>
      </c>
      <c r="G35" s="82">
        <f>'[5]ZAROALL'!$E176</f>
        <v>134</v>
      </c>
    </row>
    <row r="36" spans="1:7" s="80" customFormat="1" ht="15.75">
      <c r="A36" s="19" t="s">
        <v>28</v>
      </c>
      <c r="B36" s="20">
        <f>'[5]ZAROALL'!$D177</f>
        <v>47</v>
      </c>
      <c r="C36" s="85">
        <f>'[4]Munka1'!H311</f>
        <v>22</v>
      </c>
      <c r="D36" s="86">
        <f>'[4]Munka1'!I311</f>
        <v>378</v>
      </c>
      <c r="E36" s="86">
        <f t="shared" si="5"/>
        <v>447</v>
      </c>
      <c r="F36" s="86">
        <f t="shared" si="6"/>
        <v>295</v>
      </c>
      <c r="G36" s="20">
        <f>'[5]ZAROALL'!$E177</f>
        <v>152</v>
      </c>
    </row>
    <row r="37" spans="1:7" s="80" customFormat="1" ht="15.75">
      <c r="A37" s="93" t="s">
        <v>29</v>
      </c>
      <c r="B37" s="82">
        <f>'[5]ZAROALL'!$D178</f>
        <v>271</v>
      </c>
      <c r="C37" s="83">
        <f>'[4]Munka1'!H312</f>
        <v>11</v>
      </c>
      <c r="D37" s="84">
        <f>'[4]Munka1'!I312</f>
        <v>63</v>
      </c>
      <c r="E37" s="84">
        <f t="shared" si="5"/>
        <v>345</v>
      </c>
      <c r="F37" s="84">
        <f t="shared" si="6"/>
        <v>127</v>
      </c>
      <c r="G37" s="82">
        <f>'[5]ZAROALL'!$E178</f>
        <v>218</v>
      </c>
    </row>
    <row r="38" spans="1:7" s="80" customFormat="1" ht="15.75">
      <c r="A38" s="19" t="s">
        <v>30</v>
      </c>
      <c r="B38" s="20">
        <f>'[5]ZAROALL'!$D179</f>
        <v>132</v>
      </c>
      <c r="C38" s="85">
        <f>'[4]Munka1'!H313</f>
        <v>42</v>
      </c>
      <c r="D38" s="86">
        <f>'[4]Munka1'!I313</f>
        <v>138</v>
      </c>
      <c r="E38" s="86">
        <f t="shared" si="5"/>
        <v>312</v>
      </c>
      <c r="F38" s="86">
        <f t="shared" si="6"/>
        <v>258</v>
      </c>
      <c r="G38" s="20">
        <f>'[5]ZAROALL'!$E179</f>
        <v>54</v>
      </c>
    </row>
    <row r="39" spans="1:9" s="80" customFormat="1" ht="15.75">
      <c r="A39" s="91" t="s">
        <v>31</v>
      </c>
      <c r="B39" s="92">
        <f aca="true" t="shared" si="7" ref="B39:G39">SUM(B33:B38)</f>
        <v>852</v>
      </c>
      <c r="C39" s="95">
        <f t="shared" si="7"/>
        <v>257</v>
      </c>
      <c r="D39" s="96">
        <f t="shared" si="7"/>
        <v>1718</v>
      </c>
      <c r="E39" s="96">
        <f>SUM(E33:E38)</f>
        <v>2827</v>
      </c>
      <c r="F39" s="96">
        <f>SUM(F33:F38)</f>
        <v>1644</v>
      </c>
      <c r="G39" s="92">
        <f t="shared" si="7"/>
        <v>1183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5823</v>
      </c>
      <c r="C40" s="98">
        <f t="shared" si="8"/>
        <v>1771</v>
      </c>
      <c r="D40" s="98">
        <f t="shared" si="8"/>
        <v>8566</v>
      </c>
      <c r="E40" s="98">
        <f>E39+E31+E23</f>
        <v>16160</v>
      </c>
      <c r="F40" s="98">
        <f t="shared" si="8"/>
        <v>10241</v>
      </c>
      <c r="G40" s="98">
        <f t="shared" si="8"/>
        <v>5919</v>
      </c>
    </row>
    <row r="41" ht="15.75">
      <c r="D41" s="99"/>
    </row>
    <row r="42" spans="3:4" ht="15.75">
      <c r="C42" s="99"/>
      <c r="D42" s="99">
        <f>SUM(C40:D40)</f>
        <v>10337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5" sqref="A35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1" t="s">
        <v>112</v>
      </c>
      <c r="B1" s="181"/>
      <c r="C1" s="181"/>
      <c r="D1" s="181"/>
      <c r="E1" s="181"/>
      <c r="F1" s="181"/>
      <c r="G1" s="181"/>
      <c r="H1" s="181"/>
      <c r="I1" s="181"/>
    </row>
    <row r="2" spans="1:9" ht="12.75">
      <c r="A2" s="182" t="s">
        <v>92</v>
      </c>
      <c r="B2" s="186" t="s">
        <v>93</v>
      </c>
      <c r="C2" s="187"/>
      <c r="D2" s="187"/>
      <c r="E2" s="187"/>
      <c r="F2" s="186" t="s">
        <v>94</v>
      </c>
      <c r="G2" s="187"/>
      <c r="H2" s="193"/>
      <c r="I2" s="194"/>
    </row>
    <row r="3" spans="1:9" ht="12.75">
      <c r="A3" s="183"/>
      <c r="B3" s="188"/>
      <c r="C3" s="189"/>
      <c r="D3" s="190"/>
      <c r="E3" s="190"/>
      <c r="F3" s="195"/>
      <c r="G3" s="196"/>
      <c r="H3" s="196"/>
      <c r="I3" s="197"/>
    </row>
    <row r="4" spans="1:9" ht="12.75">
      <c r="A4" s="184"/>
      <c r="B4" s="191"/>
      <c r="C4" s="192"/>
      <c r="D4" s="192"/>
      <c r="E4" s="192"/>
      <c r="F4" s="198"/>
      <c r="G4" s="199"/>
      <c r="H4" s="199"/>
      <c r="I4" s="200"/>
    </row>
    <row r="5" spans="1:9" ht="12.75">
      <c r="A5" s="184"/>
      <c r="B5" s="116" t="s">
        <v>95</v>
      </c>
      <c r="C5" s="116" t="s">
        <v>21</v>
      </c>
      <c r="D5" s="116" t="s">
        <v>96</v>
      </c>
      <c r="E5" s="201" t="s">
        <v>97</v>
      </c>
      <c r="F5" s="116" t="s">
        <v>95</v>
      </c>
      <c r="G5" s="116" t="s">
        <v>21</v>
      </c>
      <c r="H5" s="116" t="s">
        <v>96</v>
      </c>
      <c r="I5" s="201" t="s">
        <v>97</v>
      </c>
    </row>
    <row r="6" spans="1:9" ht="12.75">
      <c r="A6" s="185"/>
      <c r="B6" s="203" t="s">
        <v>98</v>
      </c>
      <c r="C6" s="204"/>
      <c r="D6" s="205"/>
      <c r="E6" s="202"/>
      <c r="F6" s="203" t="s">
        <v>98</v>
      </c>
      <c r="G6" s="204"/>
      <c r="H6" s="205"/>
      <c r="I6" s="202"/>
    </row>
    <row r="7" spans="1:9" ht="21" customHeight="1">
      <c r="A7" s="178" t="s">
        <v>111</v>
      </c>
      <c r="B7" s="179"/>
      <c r="C7" s="179"/>
      <c r="D7" s="179"/>
      <c r="E7" s="179"/>
      <c r="F7" s="179"/>
      <c r="G7" s="179"/>
      <c r="H7" s="179"/>
      <c r="I7" s="180"/>
    </row>
    <row r="8" spans="1:9" ht="15">
      <c r="A8" s="109" t="s">
        <v>99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100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101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102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103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104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105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106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107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108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109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110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117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8" t="s">
        <v>115</v>
      </c>
      <c r="B21" s="179"/>
      <c r="C21" s="179"/>
      <c r="D21" s="179"/>
      <c r="E21" s="179"/>
      <c r="F21" s="179"/>
      <c r="G21" s="179"/>
      <c r="H21" s="179"/>
      <c r="I21" s="180"/>
    </row>
    <row r="22" spans="1:9" ht="15">
      <c r="A22" s="113" t="s">
        <v>99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100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101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102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103</v>
      </c>
      <c r="B26" s="124"/>
      <c r="C26" s="122"/>
      <c r="D26" s="122"/>
      <c r="E26" s="122">
        <f t="shared" si="3"/>
        <v>0</v>
      </c>
      <c r="F26" s="122"/>
      <c r="G26" s="122"/>
      <c r="H26" s="122"/>
      <c r="I26" s="122">
        <f t="shared" si="4"/>
        <v>0</v>
      </c>
    </row>
    <row r="27" spans="1:9" ht="15">
      <c r="A27" s="110" t="s">
        <v>104</v>
      </c>
      <c r="B27" s="123"/>
      <c r="C27" s="121"/>
      <c r="D27" s="121"/>
      <c r="E27" s="121">
        <f t="shared" si="3"/>
        <v>0</v>
      </c>
      <c r="F27" s="121"/>
      <c r="G27" s="121"/>
      <c r="H27" s="121"/>
      <c r="I27" s="121">
        <f t="shared" si="4"/>
        <v>0</v>
      </c>
    </row>
    <row r="28" spans="1:9" ht="15">
      <c r="A28" s="111" t="s">
        <v>105</v>
      </c>
      <c r="B28" s="124"/>
      <c r="C28" s="122"/>
      <c r="D28" s="122"/>
      <c r="E28" s="122">
        <f aca="true" t="shared" si="5" ref="E28:E33">SUM(B28:D28)</f>
        <v>0</v>
      </c>
      <c r="F28" s="122"/>
      <c r="G28" s="122"/>
      <c r="H28" s="122"/>
      <c r="I28" s="122">
        <f aca="true" t="shared" si="6" ref="I28:I33">SUM(F28:H28)</f>
        <v>0</v>
      </c>
    </row>
    <row r="29" spans="1:9" ht="15">
      <c r="A29" s="110" t="s">
        <v>106</v>
      </c>
      <c r="B29" s="123"/>
      <c r="C29" s="121"/>
      <c r="D29" s="121"/>
      <c r="E29" s="121">
        <f t="shared" si="5"/>
        <v>0</v>
      </c>
      <c r="F29" s="121"/>
      <c r="G29" s="121"/>
      <c r="H29" s="121"/>
      <c r="I29" s="121">
        <f t="shared" si="6"/>
        <v>0</v>
      </c>
    </row>
    <row r="30" spans="1:9" ht="15">
      <c r="A30" s="111" t="s">
        <v>107</v>
      </c>
      <c r="B30" s="124"/>
      <c r="C30" s="122"/>
      <c r="D30" s="122"/>
      <c r="E30" s="122">
        <f t="shared" si="5"/>
        <v>0</v>
      </c>
      <c r="F30" s="122"/>
      <c r="G30" s="122"/>
      <c r="H30" s="122"/>
      <c r="I30" s="122">
        <f t="shared" si="6"/>
        <v>0</v>
      </c>
    </row>
    <row r="31" spans="1:9" ht="15">
      <c r="A31" s="110" t="s">
        <v>108</v>
      </c>
      <c r="B31" s="123"/>
      <c r="C31" s="121"/>
      <c r="D31" s="121"/>
      <c r="E31" s="121">
        <f t="shared" si="5"/>
        <v>0</v>
      </c>
      <c r="F31" s="121"/>
      <c r="G31" s="121"/>
      <c r="H31" s="121"/>
      <c r="I31" s="121">
        <f t="shared" si="6"/>
        <v>0</v>
      </c>
    </row>
    <row r="32" spans="1:9" ht="15">
      <c r="A32" s="111" t="s">
        <v>109</v>
      </c>
      <c r="B32" s="124"/>
      <c r="C32" s="122"/>
      <c r="D32" s="122"/>
      <c r="E32" s="122">
        <f t="shared" si="5"/>
        <v>0</v>
      </c>
      <c r="F32" s="122"/>
      <c r="G32" s="122"/>
      <c r="H32" s="122"/>
      <c r="I32" s="122">
        <f t="shared" si="6"/>
        <v>0</v>
      </c>
    </row>
    <row r="33" spans="1:9" ht="15">
      <c r="A33" s="110" t="s">
        <v>110</v>
      </c>
      <c r="B33" s="123"/>
      <c r="C33" s="121"/>
      <c r="D33" s="121"/>
      <c r="E33" s="121">
        <f t="shared" si="5"/>
        <v>0</v>
      </c>
      <c r="F33" s="121"/>
      <c r="G33" s="121"/>
      <c r="H33" s="121"/>
      <c r="I33" s="121">
        <f t="shared" si="6"/>
        <v>0</v>
      </c>
    </row>
    <row r="34" spans="1:9" ht="14.25">
      <c r="A34" s="112" t="s">
        <v>115</v>
      </c>
      <c r="B34" s="125">
        <f>SUM(B22:B33)</f>
        <v>4</v>
      </c>
      <c r="C34" s="125">
        <f aca="true" t="shared" si="7" ref="C34:I34">SUM(C22:C33)</f>
        <v>3</v>
      </c>
      <c r="D34" s="125">
        <f t="shared" si="7"/>
        <v>1</v>
      </c>
      <c r="E34" s="125">
        <f t="shared" si="7"/>
        <v>8</v>
      </c>
      <c r="F34" s="125">
        <f t="shared" si="7"/>
        <v>165</v>
      </c>
      <c r="G34" s="125">
        <f t="shared" si="7"/>
        <v>77</v>
      </c>
      <c r="H34" s="125">
        <f t="shared" si="7"/>
        <v>35</v>
      </c>
      <c r="I34" s="125">
        <f t="shared" si="7"/>
        <v>277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2009-10-14T12:46:39Z</cp:lastPrinted>
  <dcterms:created xsi:type="dcterms:W3CDTF">2007-02-20T11:04:25Z</dcterms:created>
  <dcterms:modified xsi:type="dcterms:W3CDTF">2010-09-10T05:50:54Z</dcterms:modified>
  <cp:category/>
  <cp:version/>
  <cp:contentType/>
  <cp:contentStatus/>
</cp:coreProperties>
</file>