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015" windowHeight="8535" activeTab="0"/>
  </bookViews>
  <sheets>
    <sheet name="regisztráltak" sheetId="1" r:id="rId1"/>
    <sheet name="pályakezdők" sheetId="2" r:id="rId2"/>
    <sheet name="régió" sheetId="3" r:id="rId3"/>
    <sheet name="borsod" sheetId="4" r:id="rId4"/>
    <sheet name="heves" sheetId="5" r:id="rId5"/>
    <sheet name="nograd" sheetId="6" r:id="rId6"/>
    <sheet name="állás" sheetId="7" r:id="rId7"/>
    <sheet name="létszámleépítés" sheetId="8" r:id="rId8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6">'állás'!$A$1:$G$40</definedName>
    <definedName name="_xlnm.Print_Area" localSheetId="3">'borsod'!$A$1:$D$41</definedName>
    <definedName name="_xlnm.Print_Area" localSheetId="4">'heves'!$A$1:$D$41</definedName>
    <definedName name="_xlnm.Print_Area" localSheetId="5">'nograd'!$A$1:$D$41</definedName>
    <definedName name="_xlnm.Print_Area" localSheetId="1">'pályakezdők'!$A$1:$F$42</definedName>
    <definedName name="_xlnm.Print_Area" localSheetId="2">'régió'!$A$1:$D$41</definedName>
    <definedName name="_xlnm.Print_Area" localSheetId="0">'regisztráltak'!$A$1:$F$42</definedName>
  </definedNames>
  <calcPr fullCalcOnLoad="1"/>
</workbook>
</file>

<file path=xl/sharedStrings.xml><?xml version="1.0" encoding="utf-8"?>
<sst xmlns="http://schemas.openxmlformats.org/spreadsheetml/2006/main" count="356" uniqueCount="118">
  <si>
    <t>A regisztrált álláskeresők létszáma</t>
  </si>
  <si>
    <t>száma</t>
  </si>
  <si>
    <t>Miskolc</t>
  </si>
  <si>
    <t>Encs</t>
  </si>
  <si>
    <t>Kazincbarcika</t>
  </si>
  <si>
    <t>Tiszaújváros</t>
  </si>
  <si>
    <t>Mezőkövesd</t>
  </si>
  <si>
    <t>Ózd</t>
  </si>
  <si>
    <t>Sárospatak</t>
  </si>
  <si>
    <t>Sátoraljaújhely</t>
  </si>
  <si>
    <t>Szerencs</t>
  </si>
  <si>
    <t>Edelény</t>
  </si>
  <si>
    <t>Szikszó</t>
  </si>
  <si>
    <t>Tokaj</t>
  </si>
  <si>
    <t>Putnok</t>
  </si>
  <si>
    <t>Gönc</t>
  </si>
  <si>
    <t>Mezőcsát</t>
  </si>
  <si>
    <t>Borsod-Abaúj-Zemplén megye</t>
  </si>
  <si>
    <t>Eger</t>
  </si>
  <si>
    <t>Gyöngyös</t>
  </si>
  <si>
    <t>Hatvan</t>
  </si>
  <si>
    <t>Heves</t>
  </si>
  <si>
    <t>Füzesabony</t>
  </si>
  <si>
    <t>Pétervására</t>
  </si>
  <si>
    <t>Heves megye</t>
  </si>
  <si>
    <t>Salgótarján</t>
  </si>
  <si>
    <t>Balassagyarmat</t>
  </si>
  <si>
    <t xml:space="preserve">Pásztó </t>
  </si>
  <si>
    <t>Szécsény</t>
  </si>
  <si>
    <t>Bátonyterenye</t>
  </si>
  <si>
    <t xml:space="preserve">Rétság </t>
  </si>
  <si>
    <t>Nógrád megye</t>
  </si>
  <si>
    <t>Észak-magyarországi régió</t>
  </si>
  <si>
    <t xml:space="preserve">számának változása </t>
  </si>
  <si>
    <t>Körzetek</t>
  </si>
  <si>
    <t>fő</t>
  </si>
  <si>
    <t>%</t>
  </si>
  <si>
    <t>az előző év azonos hónapjához képest</t>
  </si>
  <si>
    <t>az előző hónaphoz képest</t>
  </si>
  <si>
    <t>A regisztrált álláskeresők</t>
  </si>
  <si>
    <t>előző hó</t>
  </si>
  <si>
    <t>előző év</t>
  </si>
  <si>
    <t>A regisztrált pályakezdő álláskeresők létszáma</t>
  </si>
  <si>
    <t>A regisztrált álláskeresők összetételére jellemző főbb adatok</t>
  </si>
  <si>
    <t xml:space="preserve">Megnevezés </t>
  </si>
  <si>
    <t>A regisztrált álláskeresők száma, fő</t>
  </si>
  <si>
    <t>Megoszlása (%) a(z)</t>
  </si>
  <si>
    <t>előző év azonos hónapjában</t>
  </si>
  <si>
    <t>Nemek szerint</t>
  </si>
  <si>
    <t xml:space="preserve">   férfi</t>
  </si>
  <si>
    <t xml:space="preserve">   nő</t>
  </si>
  <si>
    <t>Összesen</t>
  </si>
  <si>
    <t>Életkor szerint</t>
  </si>
  <si>
    <t xml:space="preserve">   8 általánosnál kevesebb</t>
  </si>
  <si>
    <t xml:space="preserve">   általános iskola</t>
  </si>
  <si>
    <t xml:space="preserve">   szakmunkásképző,szakiskola</t>
  </si>
  <si>
    <t xml:space="preserve">   szakközépiskola,technikum</t>
  </si>
  <si>
    <t xml:space="preserve">   gimnázium</t>
  </si>
  <si>
    <t xml:space="preserve">   főiskola,egyetem</t>
  </si>
  <si>
    <t>A munkanélküliség időtartama szerint</t>
  </si>
  <si>
    <t>A feltárt és a bejelentett álláshelyek havi mérlege</t>
  </si>
  <si>
    <t>A hónap foly.bejelentett</t>
  </si>
  <si>
    <t>Havi összes álláshely</t>
  </si>
  <si>
    <t>A hónap folyamán megszünt álláshelyek</t>
  </si>
  <si>
    <t>Tárgyhavi záró állomány</t>
  </si>
  <si>
    <t>normál</t>
  </si>
  <si>
    <t>támogatott</t>
  </si>
  <si>
    <t>álláshelyek</t>
  </si>
  <si>
    <t>előzőhó</t>
  </si>
  <si>
    <t>Heves megyében</t>
  </si>
  <si>
    <t>Borsod - Abaúj - Zemplén megyében</t>
  </si>
  <si>
    <t>Nógrád megyében</t>
  </si>
  <si>
    <t>Iskolai végzettség intézménytípusok szerint</t>
  </si>
  <si>
    <t>Észak-Magyarországon</t>
  </si>
  <si>
    <t>Ellátási jogosultság szerint</t>
  </si>
  <si>
    <t xml:space="preserve">   Álláskeresési, munkanélküli járadék</t>
  </si>
  <si>
    <t xml:space="preserve">   Álláskeresési, nyugdíj előtti segély </t>
  </si>
  <si>
    <t xml:space="preserve">   Ellátatlan</t>
  </si>
  <si>
    <t>tárgyhónapban</t>
  </si>
  <si>
    <t>A regisztrált pályakezdő álláskeresők</t>
  </si>
  <si>
    <t xml:space="preserve">   1-3          hónapja</t>
  </si>
  <si>
    <t xml:space="preserve">   4-6          megszakítás </t>
  </si>
  <si>
    <t xml:space="preserve">   7-12        nélkül   </t>
  </si>
  <si>
    <t xml:space="preserve">   13-24      nyilvántartott</t>
  </si>
  <si>
    <t xml:space="preserve">   24&lt;         munkanélküli</t>
  </si>
  <si>
    <t>Nyitó állomány</t>
  </si>
  <si>
    <t xml:space="preserve">   19 éves és fiatalabb</t>
  </si>
  <si>
    <t xml:space="preserve">   20 - 24 éves</t>
  </si>
  <si>
    <t xml:space="preserve">   25 - 34 éves</t>
  </si>
  <si>
    <t xml:space="preserve">   35 - 44 éves</t>
  </si>
  <si>
    <t xml:space="preserve">   45 - 54 éves</t>
  </si>
  <si>
    <t xml:space="preserve">   55 éves és idősebb</t>
  </si>
  <si>
    <t>Időszak</t>
  </si>
  <si>
    <t>A bejelentő szervezetek száma (db)</t>
  </si>
  <si>
    <t>A bejelentésekben érintett létszám (fő)</t>
  </si>
  <si>
    <t>Borsod</t>
  </si>
  <si>
    <t>Nógrád</t>
  </si>
  <si>
    <t>Régió</t>
  </si>
  <si>
    <t>megye</t>
  </si>
  <si>
    <t>2008. év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</si>
  <si>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</si>
  <si>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</si>
  <si>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</si>
  <si>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</si>
  <si>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</si>
  <si>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</si>
  <si>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</si>
  <si>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</si>
  <si>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</si>
  <si>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</si>
  <si>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</si>
  <si>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</si>
  <si>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2008. év </t>
  </si>
  <si>
    <t>2009. év</t>
  </si>
  <si>
    <t>Az Észak-magyarországi Regionális Munkaügyi Központhoz beérkezett csoportos létszámleépítési bejelentések alakulása</t>
  </si>
  <si>
    <t xml:space="preserve">   Rendelkezésre állási támogatás*</t>
  </si>
  <si>
    <t xml:space="preserve">*Az 1993. évi III. törvény 35-37.§-aiban foglaltak alapján a települési önkormányzatok által megállapított ellátás. </t>
  </si>
  <si>
    <t>2009. december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</si>
</sst>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.0"/>
    <numFmt numFmtId="168" formatCode="#,##0.0"/>
    <numFmt numFmtId="169" formatCode="0.0000"/>
    <numFmt numFmtId="170" formatCode="0.000"/>
    <numFmt numFmtId="171" formatCode="0.00000000"/>
    <numFmt numFmtId="172" formatCode="0.0000000"/>
    <numFmt numFmtId="173" formatCode="0.000000"/>
    <numFmt numFmtId="174" formatCode="0.0000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</numFmts>
  <fonts count="17">
    <font>
      <sz val="10"/>
      <name val="Times New Roman"/>
      <family val="0"/>
    </font>
    <font>
      <sz val="8"/>
      <name val="Times New Roman"/>
      <family val="0"/>
    </font>
    <font>
      <b/>
      <sz val="12"/>
      <name val="Times New Roman CE"/>
      <family val="1"/>
    </font>
    <font>
      <b/>
      <i/>
      <sz val="10"/>
      <name val="Times New Roman CE"/>
      <family val="0"/>
    </font>
    <font>
      <sz val="12"/>
      <name val="Times New Roman"/>
      <family val="1"/>
    </font>
    <font>
      <sz val="12"/>
      <name val="Times New Roman CE"/>
      <family val="1"/>
    </font>
    <font>
      <b/>
      <sz val="12"/>
      <name val="Times New Roman"/>
      <family val="1"/>
    </font>
    <font>
      <b/>
      <sz val="11"/>
      <name val="Times New Roman CE"/>
      <family val="0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1"/>
      <name val="Times New Roman"/>
      <family val="0"/>
    </font>
    <font>
      <b/>
      <i/>
      <sz val="11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0"/>
      <name val="Times New Roman CE"/>
      <family val="0"/>
    </font>
    <font>
      <sz val="11"/>
      <name val="Times New Roman CE"/>
      <family val="0"/>
    </font>
    <font>
      <i/>
      <sz val="10"/>
      <name val="Times New Roman CE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 vertical="center" wrapText="1"/>
    </xf>
    <xf numFmtId="3" fontId="5" fillId="0" borderId="1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3" fontId="4" fillId="2" borderId="1" xfId="0" applyNumberFormat="1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 wrapText="1"/>
    </xf>
    <xf numFmtId="3" fontId="5" fillId="4" borderId="2" xfId="0" applyNumberFormat="1" applyFont="1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3" fontId="5" fillId="4" borderId="1" xfId="0" applyNumberFormat="1" applyFont="1" applyFill="1" applyBorder="1" applyAlignment="1">
      <alignment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Fill="1" applyBorder="1" applyAlignment="1">
      <alignment vertical="center" wrapText="1"/>
    </xf>
    <xf numFmtId="0" fontId="10" fillId="4" borderId="0" xfId="0" applyFont="1" applyFill="1" applyAlignment="1">
      <alignment vertical="center" wrapText="1"/>
    </xf>
    <xf numFmtId="3" fontId="10" fillId="4" borderId="1" xfId="0" applyNumberFormat="1" applyFont="1" applyFill="1" applyBorder="1" applyAlignment="1">
      <alignment horizontal="right" vertical="center" wrapText="1"/>
    </xf>
    <xf numFmtId="0" fontId="10" fillId="4" borderId="2" xfId="0" applyFont="1" applyFill="1" applyBorder="1" applyAlignment="1">
      <alignment vertical="center" wrapText="1"/>
    </xf>
    <xf numFmtId="0" fontId="0" fillId="4" borderId="3" xfId="0" applyFill="1" applyBorder="1" applyAlignment="1">
      <alignment vertical="center" wrapText="1"/>
    </xf>
    <xf numFmtId="3" fontId="5" fillId="4" borderId="3" xfId="0" applyNumberFormat="1" applyFont="1" applyFill="1" applyBorder="1" applyAlignment="1">
      <alignment vertical="center"/>
    </xf>
    <xf numFmtId="168" fontId="9" fillId="4" borderId="3" xfId="0" applyNumberFormat="1" applyFont="1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3" fontId="5" fillId="2" borderId="3" xfId="0" applyNumberFormat="1" applyFont="1" applyFill="1" applyBorder="1" applyAlignment="1">
      <alignment vertical="center"/>
    </xf>
    <xf numFmtId="168" fontId="9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 wrapText="1"/>
    </xf>
    <xf numFmtId="3" fontId="2" fillId="2" borderId="3" xfId="0" applyNumberFormat="1" applyFont="1" applyFill="1" applyBorder="1" applyAlignment="1">
      <alignment vertical="center"/>
    </xf>
    <xf numFmtId="168" fontId="8" fillId="2" borderId="3" xfId="0" applyNumberFormat="1" applyFont="1" applyFill="1" applyBorder="1" applyAlignment="1">
      <alignment vertical="center"/>
    </xf>
    <xf numFmtId="3" fontId="2" fillId="4" borderId="2" xfId="0" applyNumberFormat="1" applyFont="1" applyFill="1" applyBorder="1" applyAlignment="1">
      <alignment vertical="center"/>
    </xf>
    <xf numFmtId="168" fontId="8" fillId="4" borderId="2" xfId="0" applyNumberFormat="1" applyFont="1" applyFill="1" applyBorder="1" applyAlignment="1">
      <alignment vertical="center"/>
    </xf>
    <xf numFmtId="0" fontId="5" fillId="0" borderId="0" xfId="20">
      <alignment/>
      <protection/>
    </xf>
    <xf numFmtId="0" fontId="14" fillId="0" borderId="0" xfId="20" applyFont="1">
      <alignment/>
      <protection/>
    </xf>
    <xf numFmtId="0" fontId="15" fillId="0" borderId="0" xfId="20" applyFont="1">
      <alignment/>
      <protection/>
    </xf>
    <xf numFmtId="0" fontId="5" fillId="4" borderId="3" xfId="20" applyFill="1" applyBorder="1">
      <alignment/>
      <protection/>
    </xf>
    <xf numFmtId="3" fontId="5" fillId="4" borderId="3" xfId="20" applyNumberFormat="1" applyFill="1" applyBorder="1">
      <alignment/>
      <protection/>
    </xf>
    <xf numFmtId="168" fontId="5" fillId="4" borderId="3" xfId="20" applyNumberFormat="1" applyFill="1" applyBorder="1">
      <alignment/>
      <protection/>
    </xf>
    <xf numFmtId="0" fontId="5" fillId="0" borderId="3" xfId="20" applyFill="1" applyBorder="1">
      <alignment/>
      <protection/>
    </xf>
    <xf numFmtId="3" fontId="5" fillId="0" borderId="3" xfId="20" applyNumberFormat="1" applyFill="1" applyBorder="1">
      <alignment/>
      <protection/>
    </xf>
    <xf numFmtId="168" fontId="5" fillId="0" borderId="3" xfId="20" applyNumberFormat="1" applyFill="1" applyBorder="1">
      <alignment/>
      <protection/>
    </xf>
    <xf numFmtId="0" fontId="5" fillId="0" borderId="0" xfId="20" applyFill="1">
      <alignment/>
      <protection/>
    </xf>
    <xf numFmtId="0" fontId="11" fillId="4" borderId="3" xfId="20" applyFont="1" applyFill="1" applyBorder="1" applyAlignment="1">
      <alignment vertical="center"/>
      <protection/>
    </xf>
    <xf numFmtId="3" fontId="8" fillId="4" borderId="3" xfId="20" applyNumberFormat="1" applyFont="1" applyFill="1" applyBorder="1" applyAlignment="1">
      <alignment vertical="center"/>
      <protection/>
    </xf>
    <xf numFmtId="168" fontId="8" fillId="4" borderId="3" xfId="20" applyNumberFormat="1" applyFont="1" applyFill="1" applyBorder="1" applyAlignment="1">
      <alignment vertical="center"/>
      <protection/>
    </xf>
    <xf numFmtId="0" fontId="8" fillId="0" borderId="0" xfId="20" applyFont="1" applyAlignment="1">
      <alignment vertical="center"/>
      <protection/>
    </xf>
    <xf numFmtId="0" fontId="11" fillId="0" borderId="3" xfId="20" applyFont="1" applyFill="1" applyBorder="1" applyAlignment="1">
      <alignment vertical="center"/>
      <protection/>
    </xf>
    <xf numFmtId="3" fontId="8" fillId="0" borderId="3" xfId="20" applyNumberFormat="1" applyFont="1" applyFill="1" applyBorder="1" applyAlignment="1">
      <alignment vertical="center"/>
      <protection/>
    </xf>
    <xf numFmtId="168" fontId="8" fillId="0" borderId="3" xfId="20" applyNumberFormat="1" applyFont="1" applyFill="1" applyBorder="1" applyAlignment="1">
      <alignment vertical="center"/>
      <protection/>
    </xf>
    <xf numFmtId="0" fontId="8" fillId="0" borderId="0" xfId="20" applyFont="1" applyFill="1" applyAlignment="1">
      <alignment vertical="center"/>
      <protection/>
    </xf>
    <xf numFmtId="3" fontId="5" fillId="0" borderId="0" xfId="20" applyNumberFormat="1" applyFill="1">
      <alignment/>
      <protection/>
    </xf>
    <xf numFmtId="168" fontId="5" fillId="0" borderId="0" xfId="20" applyNumberFormat="1">
      <alignment/>
      <protection/>
    </xf>
    <xf numFmtId="0" fontId="10" fillId="0" borderId="0" xfId="0" applyFont="1" applyFill="1" applyAlignment="1">
      <alignment vertical="center" wrapText="1"/>
    </xf>
    <xf numFmtId="0" fontId="5" fillId="0" borderId="0" xfId="21">
      <alignment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5" fillId="4" borderId="3" xfId="21" applyFill="1" applyBorder="1">
      <alignment/>
      <protection/>
    </xf>
    <xf numFmtId="0" fontId="5" fillId="0" borderId="3" xfId="21" applyFill="1" applyBorder="1">
      <alignment/>
      <protection/>
    </xf>
    <xf numFmtId="0" fontId="5" fillId="0" borderId="0" xfId="21" applyFill="1">
      <alignment/>
      <protection/>
    </xf>
    <xf numFmtId="0" fontId="11" fillId="4" borderId="3" xfId="21" applyFont="1" applyFill="1" applyBorder="1" applyAlignment="1">
      <alignment vertical="center"/>
      <protection/>
    </xf>
    <xf numFmtId="0" fontId="8" fillId="0" borderId="0" xfId="21" applyFont="1" applyAlignment="1">
      <alignment vertical="center"/>
      <protection/>
    </xf>
    <xf numFmtId="0" fontId="8" fillId="0" borderId="0" xfId="21" applyFont="1" applyFill="1" applyAlignment="1">
      <alignment vertical="center"/>
      <protection/>
    </xf>
    <xf numFmtId="3" fontId="5" fillId="0" borderId="0" xfId="21" applyNumberFormat="1" applyFill="1">
      <alignment/>
      <protection/>
    </xf>
    <xf numFmtId="168" fontId="5" fillId="0" borderId="0" xfId="21" applyNumberFormat="1">
      <alignment/>
      <protection/>
    </xf>
    <xf numFmtId="0" fontId="11" fillId="0" borderId="2" xfId="20" applyFont="1" applyFill="1" applyBorder="1" applyAlignment="1">
      <alignment vertical="center"/>
      <protection/>
    </xf>
    <xf numFmtId="3" fontId="8" fillId="0" borderId="2" xfId="20" applyNumberFormat="1" applyFont="1" applyFill="1" applyBorder="1" applyAlignment="1">
      <alignment vertical="center"/>
      <protection/>
    </xf>
    <xf numFmtId="168" fontId="8" fillId="0" borderId="2" xfId="20" applyNumberFormat="1" applyFont="1" applyFill="1" applyBorder="1" applyAlignment="1">
      <alignment vertical="center"/>
      <protection/>
    </xf>
    <xf numFmtId="3" fontId="5" fillId="2" borderId="3" xfId="20" applyNumberFormat="1" applyFill="1" applyBorder="1">
      <alignment/>
      <protection/>
    </xf>
    <xf numFmtId="168" fontId="5" fillId="2" borderId="3" xfId="20" applyNumberFormat="1" applyFill="1" applyBorder="1">
      <alignment/>
      <protection/>
    </xf>
    <xf numFmtId="0" fontId="4" fillId="0" borderId="3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5" fillId="0" borderId="3" xfId="20" applyFont="1" applyFill="1" applyBorder="1">
      <alignment/>
      <protection/>
    </xf>
    <xf numFmtId="0" fontId="5" fillId="4" borderId="3" xfId="20" applyFont="1" applyFill="1" applyBorder="1">
      <alignment/>
      <protection/>
    </xf>
    <xf numFmtId="168" fontId="5" fillId="0" borderId="0" xfId="20" applyNumberFormat="1" applyFill="1">
      <alignment/>
      <protection/>
    </xf>
    <xf numFmtId="0" fontId="5" fillId="0" borderId="0" xfId="20" applyAlignment="1">
      <alignment vertical="center"/>
      <protection/>
    </xf>
    <xf numFmtId="0" fontId="8" fillId="4" borderId="4" xfId="20" applyFont="1" applyFill="1" applyBorder="1" applyAlignment="1">
      <alignment vertical="center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8" fillId="4" borderId="3" xfId="20" applyFont="1" applyFill="1" applyBorder="1" applyAlignment="1">
      <alignment horizontal="center" vertical="center"/>
      <protection/>
    </xf>
    <xf numFmtId="0" fontId="8" fillId="4" borderId="2" xfId="20" applyFont="1" applyFill="1" applyBorder="1" applyAlignment="1">
      <alignment vertical="center"/>
      <protection/>
    </xf>
    <xf numFmtId="0" fontId="0" fillId="4" borderId="6" xfId="0" applyFill="1" applyBorder="1" applyAlignment="1">
      <alignment vertical="center"/>
    </xf>
    <xf numFmtId="3" fontId="5" fillId="0" borderId="0" xfId="20" applyNumberFormat="1" applyFill="1" applyAlignment="1">
      <alignment vertical="center"/>
      <protection/>
    </xf>
    <xf numFmtId="0" fontId="5" fillId="0" borderId="0" xfId="20" applyFill="1" applyAlignment="1">
      <alignment vertical="center"/>
      <protection/>
    </xf>
    <xf numFmtId="0" fontId="0" fillId="0" borderId="6" xfId="0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5" fillId="4" borderId="0" xfId="0" applyNumberFormat="1" applyFont="1" applyFill="1" applyBorder="1" applyAlignment="1">
      <alignment vertical="center"/>
    </xf>
    <xf numFmtId="3" fontId="5" fillId="4" borderId="6" xfId="0" applyNumberFormat="1" applyFont="1" applyFill="1" applyBorder="1" applyAlignment="1">
      <alignment vertical="center"/>
    </xf>
    <xf numFmtId="0" fontId="7" fillId="0" borderId="7" xfId="0" applyFont="1" applyFill="1" applyBorder="1" applyAlignment="1">
      <alignment vertical="center" wrapText="1"/>
    </xf>
    <xf numFmtId="3" fontId="2" fillId="0" borderId="2" xfId="0" applyNumberFormat="1" applyFont="1" applyFill="1" applyBorder="1" applyAlignment="1">
      <alignment vertical="center"/>
    </xf>
    <xf numFmtId="0" fontId="5" fillId="0" borderId="0" xfId="20" applyFont="1" applyFill="1" applyAlignment="1">
      <alignment vertical="center"/>
      <protection/>
    </xf>
    <xf numFmtId="3" fontId="5" fillId="0" borderId="4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 wrapText="1"/>
    </xf>
    <xf numFmtId="3" fontId="2" fillId="0" borderId="3" xfId="0" applyNumberFormat="1" applyFont="1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0" fontId="6" fillId="4" borderId="2" xfId="0" applyFont="1" applyFill="1" applyBorder="1" applyAlignment="1">
      <alignment vertical="center" wrapText="1"/>
    </xf>
    <xf numFmtId="3" fontId="2" fillId="4" borderId="2" xfId="0" applyNumberFormat="1" applyFont="1" applyFill="1" applyBorder="1" applyAlignment="1">
      <alignment vertical="center"/>
    </xf>
    <xf numFmtId="3" fontId="5" fillId="0" borderId="0" xfId="20" applyNumberFormat="1" applyAlignment="1">
      <alignment vertical="center"/>
      <protection/>
    </xf>
    <xf numFmtId="0" fontId="11" fillId="2" borderId="4" xfId="20" applyFont="1" applyFill="1" applyBorder="1" applyAlignment="1">
      <alignment horizontal="centerContinuous" vertical="center"/>
      <protection/>
    </xf>
    <xf numFmtId="0" fontId="11" fillId="2" borderId="4" xfId="21" applyFont="1" applyFill="1" applyBorder="1" applyAlignment="1">
      <alignment horizontal="centerContinuous" vertical="center"/>
      <protection/>
    </xf>
    <xf numFmtId="0" fontId="11" fillId="0" borderId="3" xfId="20" applyFont="1" applyFill="1" applyBorder="1" applyAlignment="1">
      <alignment horizontal="centerContinuous" vertical="center"/>
      <protection/>
    </xf>
    <xf numFmtId="3" fontId="5" fillId="0" borderId="3" xfId="20" applyNumberFormat="1" applyFill="1" applyBorder="1" applyAlignment="1">
      <alignment horizontal="centerContinuous"/>
      <protection/>
    </xf>
    <xf numFmtId="168" fontId="5" fillId="0" borderId="3" xfId="20" applyNumberFormat="1" applyFill="1" applyBorder="1" applyAlignment="1">
      <alignment horizontal="centerContinuous"/>
      <protection/>
    </xf>
    <xf numFmtId="0" fontId="11" fillId="0" borderId="3" xfId="21" applyFont="1" applyFill="1" applyBorder="1" applyAlignment="1">
      <alignment horizontal="centerContinuous" vertical="center"/>
      <protection/>
    </xf>
    <xf numFmtId="0" fontId="11" fillId="4" borderId="3" xfId="20" applyFont="1" applyFill="1" applyBorder="1" applyAlignment="1">
      <alignment horizontal="centerContinuous" vertical="center"/>
      <protection/>
    </xf>
    <xf numFmtId="3" fontId="2" fillId="4" borderId="3" xfId="20" applyNumberFormat="1" applyFont="1" applyFill="1" applyBorder="1" applyAlignment="1">
      <alignment horizontal="centerContinuous"/>
      <protection/>
    </xf>
    <xf numFmtId="168" fontId="2" fillId="4" borderId="3" xfId="20" applyNumberFormat="1" applyFont="1" applyFill="1" applyBorder="1" applyAlignment="1">
      <alignment horizontal="centerContinuous"/>
      <protection/>
    </xf>
    <xf numFmtId="0" fontId="15" fillId="4" borderId="4" xfId="19" applyFont="1" applyFill="1" applyBorder="1" applyAlignment="1">
      <alignment vertical="center"/>
      <protection/>
    </xf>
    <xf numFmtId="0" fontId="15" fillId="0" borderId="3" xfId="19" applyFont="1" applyFill="1" applyBorder="1" applyAlignment="1">
      <alignment vertical="center"/>
      <protection/>
    </xf>
    <xf numFmtId="0" fontId="15" fillId="4" borderId="3" xfId="19" applyFont="1" applyFill="1" applyBorder="1" applyAlignment="1">
      <alignment vertical="center"/>
      <protection/>
    </xf>
    <xf numFmtId="0" fontId="7" fillId="4" borderId="2" xfId="19" applyFont="1" applyFill="1" applyBorder="1" applyAlignment="1">
      <alignment vertical="center"/>
      <protection/>
    </xf>
    <xf numFmtId="0" fontId="15" fillId="4" borderId="4" xfId="19" applyFont="1" applyFill="1" applyBorder="1" applyAlignment="1">
      <alignment horizontal="left" vertical="center"/>
      <protection/>
    </xf>
    <xf numFmtId="0" fontId="15" fillId="0" borderId="3" xfId="19" applyFont="1" applyFill="1" applyBorder="1" applyAlignment="1">
      <alignment horizontal="left" vertical="center"/>
      <protection/>
    </xf>
    <xf numFmtId="0" fontId="15" fillId="4" borderId="3" xfId="19" applyFont="1" applyFill="1" applyBorder="1" applyAlignment="1">
      <alignment horizontal="left" vertical="center"/>
      <protection/>
    </xf>
    <xf numFmtId="0" fontId="16" fillId="4" borderId="1" xfId="19" applyFont="1" applyFill="1" applyBorder="1" applyAlignment="1">
      <alignment horizontal="center" vertical="center"/>
      <protection/>
    </xf>
    <xf numFmtId="0" fontId="15" fillId="4" borderId="9" xfId="19" applyFont="1" applyFill="1" applyBorder="1" applyAlignment="1">
      <alignment vertical="center"/>
      <protection/>
    </xf>
    <xf numFmtId="0" fontId="15" fillId="0" borderId="10" xfId="19" applyFont="1" applyFill="1" applyBorder="1" applyAlignment="1">
      <alignment vertical="center"/>
      <protection/>
    </xf>
    <xf numFmtId="0" fontId="15" fillId="4" borderId="10" xfId="19" applyFont="1" applyFill="1" applyBorder="1" applyAlignment="1">
      <alignment vertical="center"/>
      <protection/>
    </xf>
    <xf numFmtId="0" fontId="7" fillId="4" borderId="11" xfId="19" applyFont="1" applyFill="1" applyBorder="1" applyAlignment="1">
      <alignment/>
      <protection/>
    </xf>
    <xf numFmtId="0" fontId="7" fillId="4" borderId="2" xfId="19" applyFont="1" applyFill="1" applyBorder="1" applyAlignment="1">
      <alignment/>
      <protection/>
    </xf>
    <xf numFmtId="3" fontId="7" fillId="4" borderId="2" xfId="19" applyNumberFormat="1" applyFont="1" applyFill="1" applyBorder="1" applyAlignment="1">
      <alignment/>
      <protection/>
    </xf>
    <xf numFmtId="3" fontId="15" fillId="4" borderId="4" xfId="19" applyNumberFormat="1" applyFont="1" applyFill="1" applyBorder="1" applyAlignment="1">
      <alignment vertical="center"/>
      <protection/>
    </xf>
    <xf numFmtId="3" fontId="15" fillId="0" borderId="3" xfId="19" applyNumberFormat="1" applyFont="1" applyFill="1" applyBorder="1" applyAlignment="1">
      <alignment vertical="center"/>
      <protection/>
    </xf>
    <xf numFmtId="3" fontId="15" fillId="4" borderId="3" xfId="19" applyNumberFormat="1" applyFont="1" applyFill="1" applyBorder="1" applyAlignment="1">
      <alignment vertical="center"/>
      <protection/>
    </xf>
    <xf numFmtId="3" fontId="15" fillId="0" borderId="10" xfId="19" applyNumberFormat="1" applyFont="1" applyFill="1" applyBorder="1" applyAlignment="1">
      <alignment vertical="center"/>
      <protection/>
    </xf>
    <xf numFmtId="3" fontId="15" fillId="4" borderId="10" xfId="19" applyNumberFormat="1" applyFont="1" applyFill="1" applyBorder="1" applyAlignment="1">
      <alignment vertical="center"/>
      <protection/>
    </xf>
    <xf numFmtId="3" fontId="7" fillId="4" borderId="11" xfId="19" applyNumberFormat="1" applyFont="1" applyFill="1" applyBorder="1" applyAlignment="1">
      <alignment wrapText="1"/>
      <protection/>
    </xf>
    <xf numFmtId="0" fontId="8" fillId="5" borderId="3" xfId="20" applyFont="1" applyFill="1" applyBorder="1" applyAlignment="1">
      <alignment horizontal="center" vertical="center"/>
      <protection/>
    </xf>
    <xf numFmtId="0" fontId="8" fillId="5" borderId="2" xfId="20" applyFont="1" applyFill="1" applyBorder="1" applyAlignment="1">
      <alignment horizontal="center" vertical="center"/>
      <protection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/>
    </xf>
    <xf numFmtId="0" fontId="7" fillId="3" borderId="1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16" fillId="0" borderId="14" xfId="20" applyFont="1" applyBorder="1" applyAlignment="1">
      <alignment wrapText="1"/>
      <protection/>
    </xf>
    <xf numFmtId="0" fontId="2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0" borderId="0" xfId="20" applyFont="1" applyAlignment="1">
      <alignment horizontal="center"/>
      <protection/>
    </xf>
    <xf numFmtId="0" fontId="8" fillId="5" borderId="4" xfId="20" applyFont="1" applyFill="1" applyBorder="1" applyAlignment="1">
      <alignment horizontal="center" vertical="center" wrapText="1"/>
      <protection/>
    </xf>
    <xf numFmtId="0" fontId="5" fillId="0" borderId="3" xfId="20" applyBorder="1" applyAlignment="1">
      <alignment horizontal="center" vertical="center" wrapText="1"/>
      <protection/>
    </xf>
    <xf numFmtId="0" fontId="5" fillId="0" borderId="2" xfId="20" applyBorder="1" applyAlignment="1">
      <alignment horizontal="center" vertical="center" wrapText="1"/>
      <protection/>
    </xf>
    <xf numFmtId="0" fontId="8" fillId="5" borderId="12" xfId="20" applyFont="1" applyFill="1" applyBorder="1" applyAlignment="1">
      <alignment horizontal="center" vertical="center"/>
      <protection/>
    </xf>
    <xf numFmtId="0" fontId="5" fillId="0" borderId="5" xfId="20" applyBorder="1" applyAlignment="1">
      <alignment horizontal="center" vertical="center"/>
      <protection/>
    </xf>
    <xf numFmtId="0" fontId="8" fillId="5" borderId="4" xfId="20" applyFont="1" applyFill="1" applyBorder="1" applyAlignment="1">
      <alignment horizontal="center" vertical="center"/>
      <protection/>
    </xf>
    <xf numFmtId="0" fontId="2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0" borderId="0" xfId="21" applyFont="1" applyAlignment="1">
      <alignment horizontal="center"/>
      <protection/>
    </xf>
    <xf numFmtId="0" fontId="8" fillId="5" borderId="4" xfId="21" applyFont="1" applyFill="1" applyBorder="1" applyAlignment="1">
      <alignment horizontal="center" vertical="center" wrapText="1"/>
      <protection/>
    </xf>
    <xf numFmtId="0" fontId="5" fillId="0" borderId="3" xfId="21" applyBorder="1" applyAlignment="1">
      <alignment horizontal="center" vertical="center" wrapText="1"/>
      <protection/>
    </xf>
    <xf numFmtId="0" fontId="5" fillId="0" borderId="2" xfId="21" applyBorder="1" applyAlignment="1">
      <alignment horizontal="center" vertical="center" wrapText="1"/>
      <protection/>
    </xf>
    <xf numFmtId="0" fontId="8" fillId="5" borderId="12" xfId="21" applyFont="1" applyFill="1" applyBorder="1" applyAlignment="1">
      <alignment horizontal="center" vertical="center"/>
      <protection/>
    </xf>
    <xf numFmtId="0" fontId="5" fillId="0" borderId="5" xfId="21" applyBorder="1" applyAlignment="1">
      <alignment horizontal="center" vertical="center"/>
      <protection/>
    </xf>
    <xf numFmtId="0" fontId="8" fillId="5" borderId="4" xfId="21" applyFont="1" applyFill="1" applyBorder="1" applyAlignment="1">
      <alignment horizontal="center" vertical="center"/>
      <protection/>
    </xf>
    <xf numFmtId="0" fontId="8" fillId="5" borderId="3" xfId="21" applyFont="1" applyFill="1" applyBorder="1" applyAlignment="1">
      <alignment horizontal="center" vertical="center"/>
      <protection/>
    </xf>
    <xf numFmtId="0" fontId="8" fillId="5" borderId="2" xfId="21" applyFont="1" applyFill="1" applyBorder="1" applyAlignment="1">
      <alignment horizontal="center" vertical="center"/>
      <protection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20" applyFont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 vertical="center"/>
      <protection/>
    </xf>
    <xf numFmtId="0" fontId="3" fillId="4" borderId="4" xfId="20" applyFont="1" applyFill="1" applyBorder="1" applyAlignment="1">
      <alignment horizontal="center" vertical="center" wrapText="1"/>
      <protection/>
    </xf>
    <xf numFmtId="0" fontId="8" fillId="4" borderId="3" xfId="20" applyFont="1" applyFill="1" applyBorder="1" applyAlignment="1">
      <alignment horizontal="center" vertical="center" wrapText="1"/>
      <protection/>
    </xf>
    <xf numFmtId="0" fontId="8" fillId="4" borderId="2" xfId="20" applyFont="1" applyFill="1" applyBorder="1" applyAlignment="1">
      <alignment horizontal="center" vertical="center" wrapText="1"/>
      <protection/>
    </xf>
    <xf numFmtId="0" fontId="3" fillId="4" borderId="5" xfId="20" applyFont="1" applyFill="1" applyBorder="1" applyAlignment="1">
      <alignment horizontal="center" vertical="center"/>
      <protection/>
    </xf>
    <xf numFmtId="0" fontId="3" fillId="4" borderId="1" xfId="20" applyFont="1" applyFill="1" applyBorder="1" applyAlignment="1">
      <alignment horizontal="center" vertical="center"/>
      <protection/>
    </xf>
    <xf numFmtId="0" fontId="3" fillId="4" borderId="11" xfId="20" applyFont="1" applyFill="1" applyBorder="1" applyAlignment="1">
      <alignment horizontal="center" vertical="center"/>
      <protection/>
    </xf>
    <xf numFmtId="0" fontId="3" fillId="4" borderId="2" xfId="20" applyFont="1" applyFill="1" applyBorder="1" applyAlignment="1">
      <alignment horizontal="center" vertical="center"/>
      <protection/>
    </xf>
    <xf numFmtId="0" fontId="11" fillId="0" borderId="12" xfId="19" applyFont="1" applyFill="1" applyBorder="1" applyAlignment="1">
      <alignment horizontal="center" vertical="center" wrapText="1"/>
      <protection/>
    </xf>
    <xf numFmtId="0" fontId="11" fillId="0" borderId="13" xfId="19" applyFont="1" applyFill="1" applyBorder="1" applyAlignment="1">
      <alignment horizontal="center" vertical="center" wrapText="1"/>
      <protection/>
    </xf>
    <xf numFmtId="0" fontId="11" fillId="0" borderId="5" xfId="19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7" fillId="4" borderId="4" xfId="19" applyFont="1" applyFill="1" applyBorder="1" applyAlignment="1">
      <alignment horizontal="center" vertical="center" wrapText="1"/>
      <protection/>
    </xf>
    <xf numFmtId="0" fontId="8" fillId="4" borderId="3" xfId="19" applyFont="1" applyFill="1" applyBorder="1" applyAlignment="1">
      <alignment horizontal="center" vertical="center" wrapText="1"/>
      <protection/>
    </xf>
    <xf numFmtId="0" fontId="7" fillId="4" borderId="3" xfId="19" applyFont="1" applyFill="1" applyBorder="1" applyAlignment="1">
      <alignment horizontal="center" vertical="center" wrapText="1"/>
      <protection/>
    </xf>
    <xf numFmtId="0" fontId="7" fillId="4" borderId="2" xfId="19" applyFont="1" applyFill="1" applyBorder="1" applyAlignment="1">
      <alignment horizontal="center" vertical="center" wrapText="1"/>
      <protection/>
    </xf>
    <xf numFmtId="0" fontId="7" fillId="4" borderId="8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horizontal="center" vertical="center" wrapText="1"/>
      <protection/>
    </xf>
    <xf numFmtId="0" fontId="7" fillId="4" borderId="6" xfId="19" applyFont="1" applyFill="1" applyBorder="1" applyAlignment="1">
      <alignment horizontal="center" vertical="center" wrapText="1"/>
      <protection/>
    </xf>
    <xf numFmtId="0" fontId="7" fillId="4" borderId="0" xfId="19" applyFont="1" applyFill="1" applyBorder="1" applyAlignment="1">
      <alignment horizontal="center" vertical="center" wrapText="1"/>
      <protection/>
    </xf>
    <xf numFmtId="0" fontId="7" fillId="4" borderId="0" xfId="19" applyFont="1" applyFill="1" applyAlignment="1">
      <alignment horizontal="center" vertical="center" wrapText="1"/>
      <protection/>
    </xf>
    <xf numFmtId="0" fontId="7" fillId="4" borderId="7" xfId="19" applyFont="1" applyFill="1" applyBorder="1" applyAlignment="1">
      <alignment horizontal="center" vertical="center" wrapText="1"/>
      <protection/>
    </xf>
    <xf numFmtId="0" fontId="7" fillId="4" borderId="15" xfId="19" applyFont="1" applyFill="1" applyBorder="1" applyAlignment="1">
      <alignment horizontal="center" vertical="center" wrapText="1"/>
      <protection/>
    </xf>
    <xf numFmtId="0" fontId="7" fillId="4" borderId="14" xfId="19" applyFont="1" applyFill="1" applyBorder="1" applyAlignment="1">
      <alignment vertical="center" wrapText="1"/>
      <protection/>
    </xf>
    <xf numFmtId="0" fontId="7" fillId="4" borderId="9" xfId="19" applyFont="1" applyFill="1" applyBorder="1" applyAlignment="1">
      <alignment vertical="center" wrapText="1"/>
      <protection/>
    </xf>
    <xf numFmtId="0" fontId="7" fillId="4" borderId="6" xfId="19" applyFont="1" applyFill="1" applyBorder="1" applyAlignment="1">
      <alignment vertical="center" wrapText="1"/>
      <protection/>
    </xf>
    <xf numFmtId="0" fontId="7" fillId="4" borderId="0" xfId="19" applyFont="1" applyFill="1" applyBorder="1" applyAlignment="1">
      <alignment vertical="center" wrapText="1"/>
      <protection/>
    </xf>
    <xf numFmtId="0" fontId="7" fillId="4" borderId="10" xfId="19" applyFont="1" applyFill="1" applyBorder="1" applyAlignment="1">
      <alignment vertical="center" wrapText="1"/>
      <protection/>
    </xf>
    <xf numFmtId="0" fontId="7" fillId="4" borderId="7" xfId="19" applyFont="1" applyFill="1" applyBorder="1" applyAlignment="1">
      <alignment vertical="center" wrapText="1"/>
      <protection/>
    </xf>
    <xf numFmtId="0" fontId="7" fillId="4" borderId="15" xfId="19" applyFont="1" applyFill="1" applyBorder="1" applyAlignment="1">
      <alignment vertical="center" wrapText="1"/>
      <protection/>
    </xf>
    <xf numFmtId="0" fontId="7" fillId="4" borderId="11" xfId="19" applyFont="1" applyFill="1" applyBorder="1" applyAlignment="1">
      <alignment vertical="center" wrapText="1"/>
      <protection/>
    </xf>
    <xf numFmtId="0" fontId="16" fillId="4" borderId="4" xfId="19" applyFont="1" applyFill="1" applyBorder="1" applyAlignment="1">
      <alignment horizontal="center" vertical="center"/>
      <protection/>
    </xf>
    <xf numFmtId="0" fontId="16" fillId="4" borderId="2" xfId="19" applyFont="1" applyFill="1" applyBorder="1" applyAlignment="1">
      <alignment horizontal="center" vertical="center"/>
      <protection/>
    </xf>
    <xf numFmtId="0" fontId="16" fillId="4" borderId="12" xfId="19" applyFont="1" applyFill="1" applyBorder="1" applyAlignment="1">
      <alignment horizontal="center" vertical="center"/>
      <protection/>
    </xf>
    <xf numFmtId="0" fontId="16" fillId="4" borderId="13" xfId="19" applyFont="1" applyFill="1" applyBorder="1" applyAlignment="1">
      <alignment horizontal="center" vertical="center"/>
      <protection/>
    </xf>
    <xf numFmtId="0" fontId="16" fillId="4" borderId="5" xfId="19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ál_LEÉPÍTÉS régió2007-08-091" xfId="19"/>
    <cellStyle name="Normál_sajtós táblák0701" xfId="20"/>
    <cellStyle name="Normál_sajtós táblák0705" xfId="21"/>
    <cellStyle name="Currency" xfId="22"/>
    <cellStyle name="Currency [0]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1828800</xdr:colOff>
      <xdr:row>1</xdr:row>
      <xdr:rowOff>114300</xdr:rowOff>
    </xdr:from>
    <xdr:ext cx="85725" cy="209550"/>
    <xdr:sp>
      <xdr:nvSpPr>
        <xdr:cNvPr id="1" name="TextBox 1"/>
        <xdr:cNvSpPr txBox="1">
          <a:spLocks noChangeArrowheads="1"/>
        </xdr:cNvSpPr>
      </xdr:nvSpPr>
      <xdr:spPr>
        <a:xfrm>
          <a:off x="1828800" y="3143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RM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megoszlas-pk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ujallast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Elemzes\munkaeropiac\r&#233;gi&#243;s%20statisztika\&#225;ll&#225;s\zaro_alla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rsod"/>
      <sheetName val="heves"/>
      <sheetName val="nograd"/>
      <sheetName val="regio"/>
      <sheetName val="I. negyedév"/>
      <sheetName val="I-III. negyedév "/>
    </sheetNames>
    <sheetDataSet>
      <sheetData sheetId="0">
        <row r="85">
          <cell r="M85">
            <v>34606</v>
          </cell>
        </row>
        <row r="86">
          <cell r="M86">
            <v>27583</v>
          </cell>
        </row>
        <row r="87">
          <cell r="M87">
            <v>62189</v>
          </cell>
        </row>
        <row r="96">
          <cell r="M96">
            <v>1988</v>
          </cell>
        </row>
        <row r="97">
          <cell r="M97">
            <v>8832</v>
          </cell>
        </row>
        <row r="98">
          <cell r="M98">
            <v>16704</v>
          </cell>
        </row>
        <row r="99">
          <cell r="M99">
            <v>15996</v>
          </cell>
        </row>
        <row r="100">
          <cell r="M100">
            <v>14443</v>
          </cell>
        </row>
        <row r="101">
          <cell r="M101">
            <v>4226</v>
          </cell>
        </row>
        <row r="102">
          <cell r="M102">
            <v>62189</v>
          </cell>
        </row>
        <row r="104">
          <cell r="M104">
            <v>6871</v>
          </cell>
        </row>
        <row r="105">
          <cell r="M105">
            <v>24139</v>
          </cell>
        </row>
        <row r="106">
          <cell r="M106">
            <v>18910</v>
          </cell>
        </row>
        <row r="107">
          <cell r="M107">
            <v>6828</v>
          </cell>
        </row>
        <row r="108">
          <cell r="M108">
            <v>3838</v>
          </cell>
        </row>
        <row r="109">
          <cell r="M109">
            <v>1603</v>
          </cell>
        </row>
        <row r="110">
          <cell r="M110">
            <v>62189</v>
          </cell>
        </row>
        <row r="117">
          <cell r="AB117">
            <v>16968</v>
          </cell>
        </row>
        <row r="118">
          <cell r="AB118">
            <v>8899</v>
          </cell>
        </row>
        <row r="119">
          <cell r="AB119">
            <v>9423</v>
          </cell>
        </row>
        <row r="120">
          <cell r="AB120">
            <v>10979</v>
          </cell>
        </row>
        <row r="121">
          <cell r="AB121">
            <v>15920</v>
          </cell>
        </row>
        <row r="123">
          <cell r="AB123">
            <v>62189</v>
          </cell>
        </row>
        <row r="125">
          <cell r="M125">
            <v>7994</v>
          </cell>
        </row>
        <row r="126">
          <cell r="M126">
            <v>4475</v>
          </cell>
        </row>
        <row r="127">
          <cell r="M127">
            <v>30135</v>
          </cell>
        </row>
        <row r="128">
          <cell r="M128">
            <v>19585</v>
          </cell>
        </row>
        <row r="129">
          <cell r="M129">
            <v>62189</v>
          </cell>
        </row>
        <row r="132">
          <cell r="M132">
            <v>40248</v>
          </cell>
        </row>
        <row r="133">
          <cell r="M133">
            <v>31674</v>
          </cell>
        </row>
        <row r="143">
          <cell r="M143">
            <v>1955</v>
          </cell>
        </row>
        <row r="144">
          <cell r="M144">
            <v>10392</v>
          </cell>
        </row>
        <row r="145">
          <cell r="M145">
            <v>18767</v>
          </cell>
        </row>
        <row r="146">
          <cell r="M146">
            <v>18597</v>
          </cell>
        </row>
        <row r="147">
          <cell r="M147">
            <v>17407</v>
          </cell>
        </row>
        <row r="148">
          <cell r="M148">
            <v>4804</v>
          </cell>
        </row>
        <row r="151">
          <cell r="M151">
            <v>6769</v>
          </cell>
        </row>
        <row r="152">
          <cell r="M152">
            <v>26434</v>
          </cell>
        </row>
        <row r="153">
          <cell r="M153">
            <v>22595</v>
          </cell>
        </row>
        <row r="154">
          <cell r="M154">
            <v>9146</v>
          </cell>
        </row>
        <row r="155">
          <cell r="M155">
            <v>4817</v>
          </cell>
        </row>
        <row r="156">
          <cell r="M156">
            <v>2161</v>
          </cell>
        </row>
        <row r="159">
          <cell r="M159">
            <v>19995</v>
          </cell>
        </row>
        <row r="160">
          <cell r="M160">
            <v>12537</v>
          </cell>
        </row>
        <row r="161">
          <cell r="M161">
            <v>15374</v>
          </cell>
        </row>
        <row r="162">
          <cell r="M162">
            <v>11031</v>
          </cell>
        </row>
        <row r="163">
          <cell r="M163">
            <v>12985</v>
          </cell>
        </row>
        <row r="166">
          <cell r="M166">
            <v>10830</v>
          </cell>
        </row>
        <row r="167">
          <cell r="M167">
            <v>7257</v>
          </cell>
        </row>
        <row r="168">
          <cell r="M168">
            <v>30497</v>
          </cell>
        </row>
        <row r="169">
          <cell r="M169">
            <v>23338</v>
          </cell>
        </row>
      </sheetData>
      <sheetData sheetId="1">
        <row r="85">
          <cell r="M85">
            <v>9558</v>
          </cell>
        </row>
        <row r="86">
          <cell r="M86">
            <v>8152</v>
          </cell>
        </row>
        <row r="87">
          <cell r="M87">
            <v>17710</v>
          </cell>
        </row>
        <row r="96">
          <cell r="M96">
            <v>427</v>
          </cell>
        </row>
        <row r="97">
          <cell r="M97">
            <v>2495</v>
          </cell>
        </row>
        <row r="98">
          <cell r="M98">
            <v>5106</v>
          </cell>
        </row>
        <row r="99">
          <cell r="M99">
            <v>4311</v>
          </cell>
        </row>
        <row r="100">
          <cell r="M100">
            <v>4034</v>
          </cell>
        </row>
        <row r="101">
          <cell r="M101">
            <v>1337</v>
          </cell>
        </row>
        <row r="102">
          <cell r="M102">
            <v>17710</v>
          </cell>
        </row>
        <row r="104">
          <cell r="M104">
            <v>1718</v>
          </cell>
        </row>
        <row r="105">
          <cell r="M105">
            <v>6373</v>
          </cell>
        </row>
        <row r="106">
          <cell r="M106">
            <v>5389</v>
          </cell>
        </row>
        <row r="107">
          <cell r="M107">
            <v>2380</v>
          </cell>
        </row>
        <row r="108">
          <cell r="M108">
            <v>1151</v>
          </cell>
        </row>
        <row r="109">
          <cell r="M109">
            <v>699</v>
          </cell>
        </row>
        <row r="110">
          <cell r="M110">
            <v>17710</v>
          </cell>
        </row>
        <row r="117">
          <cell r="AB117">
            <v>6345</v>
          </cell>
        </row>
        <row r="118">
          <cell r="AB118">
            <v>2822</v>
          </cell>
        </row>
        <row r="119">
          <cell r="AB119">
            <v>2807</v>
          </cell>
        </row>
        <row r="120">
          <cell r="AB120">
            <v>2846</v>
          </cell>
        </row>
        <row r="121">
          <cell r="AB121">
            <v>2890</v>
          </cell>
        </row>
        <row r="123">
          <cell r="AB123">
            <v>17710</v>
          </cell>
        </row>
        <row r="125">
          <cell r="M125">
            <v>3896</v>
          </cell>
        </row>
        <row r="126">
          <cell r="M126">
            <v>1702</v>
          </cell>
        </row>
        <row r="127">
          <cell r="M127">
            <v>5960</v>
          </cell>
        </row>
        <row r="128">
          <cell r="M128">
            <v>6152</v>
          </cell>
        </row>
        <row r="129">
          <cell r="M129">
            <v>17710</v>
          </cell>
        </row>
        <row r="132">
          <cell r="M132">
            <v>12604</v>
          </cell>
        </row>
        <row r="133">
          <cell r="M133">
            <v>9979</v>
          </cell>
        </row>
        <row r="143">
          <cell r="M143">
            <v>482</v>
          </cell>
        </row>
        <row r="144">
          <cell r="M144">
            <v>3023</v>
          </cell>
        </row>
        <row r="145">
          <cell r="M145">
            <v>6228</v>
          </cell>
        </row>
        <row r="146">
          <cell r="M146">
            <v>5738</v>
          </cell>
        </row>
        <row r="147">
          <cell r="M147">
            <v>5452</v>
          </cell>
        </row>
        <row r="148">
          <cell r="M148">
            <v>1660</v>
          </cell>
        </row>
        <row r="151">
          <cell r="M151">
            <v>1782</v>
          </cell>
        </row>
        <row r="152">
          <cell r="M152">
            <v>7613</v>
          </cell>
        </row>
        <row r="153">
          <cell r="M153">
            <v>7242</v>
          </cell>
        </row>
        <row r="154">
          <cell r="M154">
            <v>3351</v>
          </cell>
        </row>
        <row r="155">
          <cell r="M155">
            <v>1663</v>
          </cell>
        </row>
        <row r="156">
          <cell r="M156">
            <v>932</v>
          </cell>
        </row>
        <row r="159">
          <cell r="M159">
            <v>7555</v>
          </cell>
        </row>
        <row r="160">
          <cell r="M160">
            <v>4403</v>
          </cell>
        </row>
        <row r="161">
          <cell r="M161">
            <v>5692</v>
          </cell>
        </row>
        <row r="162">
          <cell r="M162">
            <v>3024</v>
          </cell>
        </row>
        <row r="163">
          <cell r="M163">
            <v>1909</v>
          </cell>
        </row>
        <row r="166">
          <cell r="M166">
            <v>5310</v>
          </cell>
        </row>
        <row r="167">
          <cell r="M167">
            <v>2813</v>
          </cell>
        </row>
        <row r="168">
          <cell r="M168">
            <v>6987</v>
          </cell>
        </row>
        <row r="169">
          <cell r="M169">
            <v>7473</v>
          </cell>
        </row>
      </sheetData>
      <sheetData sheetId="2">
        <row r="61">
          <cell r="K61">
            <v>15233</v>
          </cell>
        </row>
        <row r="82">
          <cell r="K82">
            <v>15233</v>
          </cell>
        </row>
        <row r="85">
          <cell r="M85">
            <v>9444</v>
          </cell>
        </row>
        <row r="86">
          <cell r="M86">
            <v>7647</v>
          </cell>
        </row>
        <row r="87">
          <cell r="M87">
            <v>17091</v>
          </cell>
        </row>
        <row r="96">
          <cell r="M96">
            <v>571</v>
          </cell>
        </row>
        <row r="97">
          <cell r="M97">
            <v>2131</v>
          </cell>
        </row>
        <row r="98">
          <cell r="M98">
            <v>4533</v>
          </cell>
        </row>
        <row r="99">
          <cell r="M99">
            <v>4182</v>
          </cell>
        </row>
        <row r="100">
          <cell r="M100">
            <v>4168</v>
          </cell>
        </row>
        <row r="101">
          <cell r="M101">
            <v>1506</v>
          </cell>
        </row>
        <row r="102">
          <cell r="M102">
            <v>17091</v>
          </cell>
        </row>
        <row r="104">
          <cell r="M104">
            <v>1557</v>
          </cell>
        </row>
        <row r="105">
          <cell r="M105">
            <v>7033</v>
          </cell>
        </row>
        <row r="106">
          <cell r="M106">
            <v>4841</v>
          </cell>
        </row>
        <row r="107">
          <cell r="M107">
            <v>2197</v>
          </cell>
        </row>
        <row r="108">
          <cell r="M108">
            <v>1111</v>
          </cell>
        </row>
        <row r="109">
          <cell r="M109">
            <v>352</v>
          </cell>
        </row>
        <row r="110">
          <cell r="M110">
            <v>17091</v>
          </cell>
        </row>
        <row r="117">
          <cell r="AB117">
            <v>5125</v>
          </cell>
        </row>
        <row r="118">
          <cell r="AB118">
            <v>2646</v>
          </cell>
        </row>
        <row r="119">
          <cell r="AB119">
            <v>2742</v>
          </cell>
        </row>
        <row r="120">
          <cell r="AB120">
            <v>2882</v>
          </cell>
        </row>
        <row r="121">
          <cell r="AB121">
            <v>3696</v>
          </cell>
        </row>
        <row r="123">
          <cell r="AB123">
            <v>17091</v>
          </cell>
        </row>
        <row r="125">
          <cell r="M125">
            <v>2863</v>
          </cell>
        </row>
        <row r="126">
          <cell r="M126">
            <v>1419</v>
          </cell>
        </row>
        <row r="127">
          <cell r="M127">
            <v>6868</v>
          </cell>
        </row>
        <row r="128">
          <cell r="M128">
            <v>5941</v>
          </cell>
        </row>
        <row r="129">
          <cell r="M129">
            <v>17091</v>
          </cell>
        </row>
        <row r="132">
          <cell r="M132">
            <v>11348</v>
          </cell>
        </row>
        <row r="133">
          <cell r="M133">
            <v>8860</v>
          </cell>
        </row>
        <row r="143">
          <cell r="M143">
            <v>563</v>
          </cell>
        </row>
        <row r="144">
          <cell r="M144">
            <v>2516</v>
          </cell>
        </row>
        <row r="145">
          <cell r="M145">
            <v>5186</v>
          </cell>
        </row>
        <row r="146">
          <cell r="M146">
            <v>5102</v>
          </cell>
        </row>
        <row r="147">
          <cell r="M147">
            <v>5142</v>
          </cell>
        </row>
        <row r="148">
          <cell r="M148">
            <v>1699</v>
          </cell>
        </row>
        <row r="151">
          <cell r="M151">
            <v>1378</v>
          </cell>
        </row>
        <row r="152">
          <cell r="M152">
            <v>8095</v>
          </cell>
        </row>
        <row r="153">
          <cell r="M153">
            <v>6195</v>
          </cell>
        </row>
        <row r="154">
          <cell r="M154">
            <v>2742</v>
          </cell>
        </row>
        <row r="155">
          <cell r="M155">
            <v>1352</v>
          </cell>
        </row>
        <row r="156">
          <cell r="M156">
            <v>446</v>
          </cell>
        </row>
        <row r="159">
          <cell r="M159">
            <v>6125</v>
          </cell>
        </row>
        <row r="160">
          <cell r="M160">
            <v>3461</v>
          </cell>
        </row>
        <row r="161">
          <cell r="M161">
            <v>4500</v>
          </cell>
        </row>
        <row r="162">
          <cell r="M162">
            <v>3166</v>
          </cell>
        </row>
        <row r="163">
          <cell r="M163">
            <v>2956</v>
          </cell>
        </row>
        <row r="166">
          <cell r="M166">
            <v>3703</v>
          </cell>
        </row>
        <row r="167">
          <cell r="M167">
            <v>2566</v>
          </cell>
        </row>
        <row r="168">
          <cell r="M168">
            <v>7188</v>
          </cell>
        </row>
        <row r="169">
          <cell r="M169">
            <v>6751</v>
          </cell>
        </row>
      </sheetData>
      <sheetData sheetId="3">
        <row r="46">
          <cell r="M46">
            <v>93915</v>
          </cell>
        </row>
        <row r="85">
          <cell r="M85">
            <v>53608</v>
          </cell>
        </row>
        <row r="86">
          <cell r="M86">
            <v>43382</v>
          </cell>
        </row>
        <row r="87">
          <cell r="M87">
            <v>96990</v>
          </cell>
        </row>
        <row r="96">
          <cell r="M96">
            <v>2986</v>
          </cell>
        </row>
        <row r="97">
          <cell r="M97">
            <v>13458</v>
          </cell>
        </row>
        <row r="98">
          <cell r="M98">
            <v>26343</v>
          </cell>
        </row>
        <row r="99">
          <cell r="M99">
            <v>24489</v>
          </cell>
        </row>
        <row r="100">
          <cell r="M100">
            <v>22645</v>
          </cell>
        </row>
        <row r="101">
          <cell r="M101">
            <v>7069</v>
          </cell>
        </row>
        <row r="102">
          <cell r="M102">
            <v>96990</v>
          </cell>
        </row>
        <row r="104">
          <cell r="M104">
            <v>10146</v>
          </cell>
        </row>
        <row r="105">
          <cell r="M105">
            <v>37545</v>
          </cell>
        </row>
        <row r="106">
          <cell r="M106">
            <v>29140</v>
          </cell>
        </row>
        <row r="107">
          <cell r="M107">
            <v>11405</v>
          </cell>
        </row>
        <row r="108">
          <cell r="M108">
            <v>6100</v>
          </cell>
        </row>
        <row r="109">
          <cell r="M109">
            <v>2654</v>
          </cell>
        </row>
        <row r="110">
          <cell r="M110">
            <v>96990</v>
          </cell>
        </row>
        <row r="117">
          <cell r="AE117">
            <v>28438</v>
          </cell>
        </row>
        <row r="118">
          <cell r="AE118">
            <v>14367</v>
          </cell>
        </row>
        <row r="119">
          <cell r="AE119">
            <v>14972</v>
          </cell>
        </row>
        <row r="120">
          <cell r="AE120">
            <v>16707</v>
          </cell>
        </row>
        <row r="121">
          <cell r="AE121">
            <v>22506</v>
          </cell>
        </row>
        <row r="123">
          <cell r="AE123">
            <v>96990</v>
          </cell>
        </row>
        <row r="125">
          <cell r="M125">
            <v>14753</v>
          </cell>
        </row>
        <row r="126">
          <cell r="M126">
            <v>7596</v>
          </cell>
        </row>
        <row r="127">
          <cell r="M127">
            <v>42963</v>
          </cell>
        </row>
        <row r="128">
          <cell r="M128">
            <v>31678</v>
          </cell>
        </row>
        <row r="129">
          <cell r="M129">
            <v>96990</v>
          </cell>
        </row>
        <row r="132">
          <cell r="M132">
            <v>64200</v>
          </cell>
        </row>
        <row r="133">
          <cell r="M133">
            <v>50513</v>
          </cell>
        </row>
        <row r="143">
          <cell r="M143">
            <v>3000</v>
          </cell>
        </row>
        <row r="144">
          <cell r="M144">
            <v>15931</v>
          </cell>
        </row>
        <row r="145">
          <cell r="M145">
            <v>30181</v>
          </cell>
        </row>
        <row r="146">
          <cell r="M146">
            <v>29437</v>
          </cell>
        </row>
        <row r="147">
          <cell r="M147">
            <v>28001</v>
          </cell>
        </row>
        <row r="148">
          <cell r="M148">
            <v>8163</v>
          </cell>
        </row>
        <row r="151">
          <cell r="M151">
            <v>9929</v>
          </cell>
        </row>
        <row r="152">
          <cell r="M152">
            <v>42142</v>
          </cell>
        </row>
        <row r="153">
          <cell r="M153">
            <v>36032</v>
          </cell>
        </row>
        <row r="154">
          <cell r="M154">
            <v>15239</v>
          </cell>
        </row>
        <row r="155">
          <cell r="M155">
            <v>7832</v>
          </cell>
        </row>
        <row r="156">
          <cell r="M156">
            <v>3539</v>
          </cell>
        </row>
        <row r="159">
          <cell r="M159">
            <v>33675</v>
          </cell>
        </row>
        <row r="160">
          <cell r="M160">
            <v>20401</v>
          </cell>
        </row>
        <row r="161">
          <cell r="M161">
            <v>25566</v>
          </cell>
        </row>
        <row r="162">
          <cell r="M162">
            <v>17221</v>
          </cell>
        </row>
        <row r="163">
          <cell r="M163">
            <v>17850</v>
          </cell>
        </row>
        <row r="166">
          <cell r="M166">
            <v>19843</v>
          </cell>
        </row>
        <row r="167">
          <cell r="M167">
            <v>12636</v>
          </cell>
        </row>
        <row r="168">
          <cell r="M168">
            <v>44672</v>
          </cell>
        </row>
        <row r="169">
          <cell r="M169">
            <v>37562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unka1"/>
      <sheetName val="ratak"/>
      <sheetName val="záróltsz"/>
      <sheetName val="ábra"/>
      <sheetName val="ábra_ÉM"/>
    </sheetNames>
    <sheetDataSet>
      <sheetData sheetId="0">
        <row r="69">
          <cell r="M69">
            <v>15829</v>
          </cell>
        </row>
        <row r="70">
          <cell r="M70">
            <v>4025</v>
          </cell>
        </row>
        <row r="71">
          <cell r="M71">
            <v>6761</v>
          </cell>
        </row>
        <row r="72">
          <cell r="M72">
            <v>1882</v>
          </cell>
        </row>
        <row r="73">
          <cell r="M73">
            <v>2602</v>
          </cell>
        </row>
        <row r="74">
          <cell r="M74">
            <v>6578</v>
          </cell>
        </row>
        <row r="75">
          <cell r="M75">
            <v>3165</v>
          </cell>
        </row>
        <row r="76">
          <cell r="M76">
            <v>4299</v>
          </cell>
        </row>
        <row r="77">
          <cell r="M77">
            <v>4325</v>
          </cell>
        </row>
        <row r="78">
          <cell r="M78">
            <v>4205</v>
          </cell>
        </row>
        <row r="79">
          <cell r="M79">
            <v>2723</v>
          </cell>
        </row>
        <row r="80">
          <cell r="M80">
            <v>1363</v>
          </cell>
        </row>
        <row r="81">
          <cell r="M81">
            <v>1343</v>
          </cell>
        </row>
        <row r="82">
          <cell r="M82">
            <v>1269</v>
          </cell>
        </row>
        <row r="83">
          <cell r="M83">
            <v>1820</v>
          </cell>
        </row>
        <row r="85">
          <cell r="M85">
            <v>5395</v>
          </cell>
        </row>
        <row r="86">
          <cell r="M86">
            <v>3365</v>
          </cell>
        </row>
        <row r="87">
          <cell r="M87">
            <v>2019</v>
          </cell>
        </row>
        <row r="88">
          <cell r="M88">
            <v>3683</v>
          </cell>
        </row>
        <row r="89">
          <cell r="M89">
            <v>2045</v>
          </cell>
        </row>
        <row r="90">
          <cell r="M90">
            <v>1203</v>
          </cell>
        </row>
        <row r="92">
          <cell r="M92">
            <v>6555</v>
          </cell>
        </row>
        <row r="93">
          <cell r="M93">
            <v>2581</v>
          </cell>
        </row>
        <row r="94">
          <cell r="M94">
            <v>2145</v>
          </cell>
        </row>
        <row r="95">
          <cell r="M95">
            <v>2016</v>
          </cell>
        </row>
        <row r="96">
          <cell r="M96">
            <v>2460</v>
          </cell>
        </row>
        <row r="97">
          <cell r="M97">
            <v>1334</v>
          </cell>
        </row>
        <row r="102">
          <cell r="L102">
            <v>19687</v>
          </cell>
          <cell r="M102">
            <v>19962</v>
          </cell>
        </row>
        <row r="103">
          <cell r="L103">
            <v>3582</v>
          </cell>
          <cell r="M103">
            <v>3776</v>
          </cell>
        </row>
        <row r="104">
          <cell r="L104">
            <v>8224</v>
          </cell>
          <cell r="M104">
            <v>8490</v>
          </cell>
        </row>
        <row r="105">
          <cell r="L105">
            <v>2442</v>
          </cell>
          <cell r="M105">
            <v>2481</v>
          </cell>
        </row>
        <row r="106">
          <cell r="L106">
            <v>3038</v>
          </cell>
          <cell r="M106">
            <v>3214</v>
          </cell>
        </row>
        <row r="107">
          <cell r="L107">
            <v>7503</v>
          </cell>
          <cell r="M107">
            <v>7831</v>
          </cell>
        </row>
        <row r="108">
          <cell r="L108">
            <v>3160</v>
          </cell>
          <cell r="M108">
            <v>3350</v>
          </cell>
        </row>
        <row r="109">
          <cell r="L109">
            <v>3956</v>
          </cell>
          <cell r="M109">
            <v>3994</v>
          </cell>
        </row>
        <row r="110">
          <cell r="L110">
            <v>5055</v>
          </cell>
          <cell r="M110">
            <v>5232</v>
          </cell>
        </row>
        <row r="111">
          <cell r="L111">
            <v>4592</v>
          </cell>
          <cell r="M111">
            <v>4933</v>
          </cell>
        </row>
        <row r="112">
          <cell r="L112">
            <v>2571</v>
          </cell>
          <cell r="M112">
            <v>2716</v>
          </cell>
        </row>
        <row r="113">
          <cell r="L113">
            <v>1304</v>
          </cell>
          <cell r="M113">
            <v>1401</v>
          </cell>
        </row>
        <row r="114">
          <cell r="L114">
            <v>1433</v>
          </cell>
          <cell r="M114">
            <v>1445</v>
          </cell>
        </row>
        <row r="115">
          <cell r="L115">
            <v>1196</v>
          </cell>
          <cell r="M115">
            <v>1283</v>
          </cell>
        </row>
        <row r="116">
          <cell r="L116">
            <v>1754</v>
          </cell>
          <cell r="M116">
            <v>1814</v>
          </cell>
        </row>
        <row r="118">
          <cell r="L118">
            <v>7173</v>
          </cell>
          <cell r="M118">
            <v>7255</v>
          </cell>
        </row>
        <row r="119">
          <cell r="L119">
            <v>4394</v>
          </cell>
          <cell r="M119">
            <v>4524</v>
          </cell>
        </row>
        <row r="120">
          <cell r="L120">
            <v>2818</v>
          </cell>
          <cell r="M120">
            <v>2987</v>
          </cell>
        </row>
        <row r="121">
          <cell r="L121">
            <v>3521</v>
          </cell>
          <cell r="M121">
            <v>3878</v>
          </cell>
        </row>
        <row r="122">
          <cell r="L122">
            <v>2381</v>
          </cell>
          <cell r="M122">
            <v>2554</v>
          </cell>
        </row>
        <row r="123">
          <cell r="L123">
            <v>1245</v>
          </cell>
          <cell r="M123">
            <v>1385</v>
          </cell>
        </row>
        <row r="125">
          <cell r="L125">
            <v>7080</v>
          </cell>
          <cell r="M125">
            <v>7659</v>
          </cell>
        </row>
        <row r="126">
          <cell r="L126">
            <v>3006</v>
          </cell>
          <cell r="M126">
            <v>3125</v>
          </cell>
        </row>
        <row r="127">
          <cell r="L127">
            <v>2515</v>
          </cell>
          <cell r="M127">
            <v>2640</v>
          </cell>
        </row>
        <row r="128">
          <cell r="L128">
            <v>2087</v>
          </cell>
          <cell r="M128">
            <v>2228</v>
          </cell>
        </row>
        <row r="129">
          <cell r="L129">
            <v>2665</v>
          </cell>
          <cell r="M129">
            <v>2800</v>
          </cell>
        </row>
        <row r="130">
          <cell r="L130">
            <v>1622</v>
          </cell>
          <cell r="M130">
            <v>1756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irendeltségek"/>
      <sheetName val="eu"/>
      <sheetName val="ksh"/>
      <sheetName val="ábra"/>
      <sheetName val="záróltsz"/>
      <sheetName val="borsod"/>
      <sheetName val="heves"/>
      <sheetName val="nograd"/>
      <sheetName val="regio"/>
      <sheetName val="tábla"/>
      <sheetName val="tábla (3)"/>
      <sheetName val="belépők_iskola"/>
      <sheetName val="tábla (2)"/>
      <sheetName val="I. negyedév"/>
      <sheetName val="I. félév "/>
      <sheetName val="I-III. negyedév"/>
    </sheetNames>
    <sheetDataSet>
      <sheetData sheetId="0">
        <row r="69">
          <cell r="M69">
            <v>1432</v>
          </cell>
        </row>
        <row r="70">
          <cell r="M70">
            <v>470</v>
          </cell>
        </row>
        <row r="71">
          <cell r="M71">
            <v>806</v>
          </cell>
        </row>
        <row r="72">
          <cell r="M72">
            <v>194</v>
          </cell>
        </row>
        <row r="73">
          <cell r="M73">
            <v>281</v>
          </cell>
        </row>
        <row r="74">
          <cell r="M74">
            <v>607</v>
          </cell>
        </row>
        <row r="75">
          <cell r="M75">
            <v>304</v>
          </cell>
        </row>
        <row r="76">
          <cell r="M76">
            <v>466</v>
          </cell>
        </row>
        <row r="77">
          <cell r="M77">
            <v>589</v>
          </cell>
        </row>
        <row r="78">
          <cell r="M78">
            <v>528</v>
          </cell>
        </row>
        <row r="79">
          <cell r="M79">
            <v>308</v>
          </cell>
        </row>
        <row r="80">
          <cell r="M80">
            <v>146</v>
          </cell>
        </row>
        <row r="81">
          <cell r="M81">
            <v>145</v>
          </cell>
        </row>
        <row r="82">
          <cell r="M82">
            <v>120</v>
          </cell>
        </row>
        <row r="83">
          <cell r="M83">
            <v>212</v>
          </cell>
        </row>
        <row r="85">
          <cell r="M85">
            <v>522</v>
          </cell>
        </row>
        <row r="86">
          <cell r="M86">
            <v>297</v>
          </cell>
        </row>
        <row r="87">
          <cell r="M87">
            <v>95</v>
          </cell>
        </row>
        <row r="88">
          <cell r="M88">
            <v>355</v>
          </cell>
        </row>
        <row r="89">
          <cell r="M89">
            <v>222</v>
          </cell>
        </row>
        <row r="90">
          <cell r="M90">
            <v>95</v>
          </cell>
        </row>
        <row r="92">
          <cell r="M92">
            <v>686</v>
          </cell>
        </row>
        <row r="93">
          <cell r="M93">
            <v>267</v>
          </cell>
        </row>
        <row r="94">
          <cell r="M94">
            <v>165</v>
          </cell>
        </row>
        <row r="95">
          <cell r="M95">
            <v>250</v>
          </cell>
        </row>
        <row r="96">
          <cell r="M96">
            <v>249</v>
          </cell>
        </row>
        <row r="97">
          <cell r="M97">
            <v>135</v>
          </cell>
        </row>
        <row r="102">
          <cell r="L102">
            <v>1917</v>
          </cell>
          <cell r="M102">
            <v>1903</v>
          </cell>
        </row>
        <row r="103">
          <cell r="L103">
            <v>435</v>
          </cell>
          <cell r="M103">
            <v>429</v>
          </cell>
        </row>
        <row r="104">
          <cell r="L104">
            <v>976</v>
          </cell>
          <cell r="M104">
            <v>961</v>
          </cell>
        </row>
        <row r="105">
          <cell r="L105">
            <v>215</v>
          </cell>
          <cell r="M105">
            <v>196</v>
          </cell>
        </row>
        <row r="106">
          <cell r="L106">
            <v>360</v>
          </cell>
          <cell r="M106">
            <v>355</v>
          </cell>
        </row>
        <row r="107">
          <cell r="L107">
            <v>842</v>
          </cell>
          <cell r="M107">
            <v>827</v>
          </cell>
        </row>
        <row r="108">
          <cell r="L108">
            <v>338</v>
          </cell>
          <cell r="M108">
            <v>342</v>
          </cell>
        </row>
        <row r="109">
          <cell r="L109">
            <v>502</v>
          </cell>
          <cell r="M109">
            <v>458</v>
          </cell>
        </row>
        <row r="110">
          <cell r="L110">
            <v>669</v>
          </cell>
          <cell r="M110">
            <v>651</v>
          </cell>
        </row>
        <row r="111">
          <cell r="L111">
            <v>487</v>
          </cell>
          <cell r="M111">
            <v>478</v>
          </cell>
        </row>
        <row r="112">
          <cell r="L112">
            <v>314</v>
          </cell>
          <cell r="M112">
            <v>301</v>
          </cell>
        </row>
        <row r="113">
          <cell r="L113">
            <v>159</v>
          </cell>
          <cell r="M113">
            <v>160</v>
          </cell>
        </row>
        <row r="114">
          <cell r="L114">
            <v>177</v>
          </cell>
          <cell r="M114">
            <v>162</v>
          </cell>
        </row>
        <row r="115">
          <cell r="L115">
            <v>130</v>
          </cell>
          <cell r="M115">
            <v>134</v>
          </cell>
        </row>
        <row r="116">
          <cell r="L116">
            <v>184</v>
          </cell>
          <cell r="M116">
            <v>178</v>
          </cell>
        </row>
        <row r="118">
          <cell r="L118">
            <v>663</v>
          </cell>
          <cell r="M118">
            <v>615</v>
          </cell>
        </row>
        <row r="119">
          <cell r="L119">
            <v>400</v>
          </cell>
          <cell r="M119">
            <v>387</v>
          </cell>
        </row>
        <row r="120">
          <cell r="L120">
            <v>185</v>
          </cell>
          <cell r="M120">
            <v>184</v>
          </cell>
        </row>
        <row r="121">
          <cell r="L121">
            <v>397</v>
          </cell>
          <cell r="M121">
            <v>414</v>
          </cell>
        </row>
        <row r="122">
          <cell r="L122">
            <v>272</v>
          </cell>
          <cell r="M122">
            <v>272</v>
          </cell>
        </row>
        <row r="123">
          <cell r="L123">
            <v>106</v>
          </cell>
          <cell r="M123">
            <v>111</v>
          </cell>
        </row>
        <row r="125">
          <cell r="L125">
            <v>743</v>
          </cell>
          <cell r="M125">
            <v>743</v>
          </cell>
        </row>
        <row r="126">
          <cell r="L126">
            <v>321</v>
          </cell>
          <cell r="M126">
            <v>293</v>
          </cell>
        </row>
        <row r="127">
          <cell r="L127">
            <v>216</v>
          </cell>
          <cell r="M127">
            <v>202</v>
          </cell>
        </row>
        <row r="128">
          <cell r="L128">
            <v>248</v>
          </cell>
          <cell r="M128">
            <v>251</v>
          </cell>
        </row>
        <row r="129">
          <cell r="L129">
            <v>253</v>
          </cell>
          <cell r="M129">
            <v>269</v>
          </cell>
        </row>
        <row r="130">
          <cell r="L130">
            <v>152</v>
          </cell>
          <cell r="M130">
            <v>148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érintett"/>
      <sheetName val="mutato"/>
      <sheetName val="Munka1"/>
      <sheetName val="adattar"/>
    </sheetNames>
    <sheetDataSet>
      <sheetData sheetId="2">
        <row r="250">
          <cell r="L250">
            <v>85</v>
          </cell>
          <cell r="M250">
            <v>196</v>
          </cell>
        </row>
        <row r="251">
          <cell r="L251">
            <v>14</v>
          </cell>
          <cell r="M251">
            <v>128</v>
          </cell>
        </row>
        <row r="252">
          <cell r="L252">
            <v>31</v>
          </cell>
          <cell r="M252">
            <v>122</v>
          </cell>
        </row>
        <row r="253">
          <cell r="L253">
            <v>55</v>
          </cell>
          <cell r="M253">
            <v>8</v>
          </cell>
        </row>
        <row r="254">
          <cell r="L254">
            <v>1</v>
          </cell>
          <cell r="M254">
            <v>63</v>
          </cell>
        </row>
        <row r="255">
          <cell r="L255">
            <v>6</v>
          </cell>
          <cell r="M255">
            <v>71</v>
          </cell>
        </row>
        <row r="256">
          <cell r="L256">
            <v>17</v>
          </cell>
          <cell r="M256">
            <v>42</v>
          </cell>
        </row>
        <row r="257">
          <cell r="L257">
            <v>14</v>
          </cell>
          <cell r="M257">
            <v>107</v>
          </cell>
        </row>
        <row r="258">
          <cell r="L258">
            <v>46</v>
          </cell>
          <cell r="M258">
            <v>103</v>
          </cell>
        </row>
        <row r="259">
          <cell r="L259">
            <v>14</v>
          </cell>
          <cell r="M259">
            <v>102</v>
          </cell>
        </row>
        <row r="260">
          <cell r="L260">
            <v>1</v>
          </cell>
          <cell r="M260">
            <v>90</v>
          </cell>
        </row>
        <row r="261">
          <cell r="L261">
            <v>14</v>
          </cell>
          <cell r="M261">
            <v>22</v>
          </cell>
        </row>
        <row r="262">
          <cell r="L262">
            <v>1</v>
          </cell>
          <cell r="M262">
            <v>44</v>
          </cell>
        </row>
        <row r="263">
          <cell r="L263">
            <v>7</v>
          </cell>
          <cell r="M263">
            <v>9</v>
          </cell>
        </row>
        <row r="264">
          <cell r="L264">
            <v>4</v>
          </cell>
          <cell r="M264">
            <v>38</v>
          </cell>
        </row>
        <row r="266">
          <cell r="L266">
            <v>73</v>
          </cell>
          <cell r="M266">
            <v>40</v>
          </cell>
        </row>
        <row r="267">
          <cell r="L267">
            <v>107</v>
          </cell>
          <cell r="M267">
            <v>51</v>
          </cell>
        </row>
        <row r="268">
          <cell r="L268">
            <v>99</v>
          </cell>
          <cell r="M268">
            <v>13</v>
          </cell>
        </row>
        <row r="269">
          <cell r="L269">
            <v>4</v>
          </cell>
          <cell r="M269">
            <v>36</v>
          </cell>
        </row>
        <row r="270">
          <cell r="L270">
            <v>9</v>
          </cell>
          <cell r="M270">
            <v>36</v>
          </cell>
        </row>
        <row r="271">
          <cell r="L271">
            <v>0</v>
          </cell>
          <cell r="M271">
            <v>7</v>
          </cell>
        </row>
        <row r="273">
          <cell r="L273">
            <v>33</v>
          </cell>
          <cell r="M273">
            <v>103</v>
          </cell>
        </row>
        <row r="274">
          <cell r="L274">
            <v>40</v>
          </cell>
          <cell r="M274">
            <v>34</v>
          </cell>
        </row>
        <row r="275">
          <cell r="L275">
            <v>1</v>
          </cell>
          <cell r="M275">
            <v>32</v>
          </cell>
        </row>
        <row r="276">
          <cell r="L276">
            <v>5</v>
          </cell>
          <cell r="M276">
            <v>17</v>
          </cell>
        </row>
        <row r="277">
          <cell r="L277">
            <v>20</v>
          </cell>
          <cell r="M277">
            <v>27</v>
          </cell>
        </row>
        <row r="278">
          <cell r="L278">
            <v>29</v>
          </cell>
          <cell r="M278">
            <v>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ZAROALL"/>
      <sheetName val="adattar"/>
      <sheetName val="ZAROALL (2)"/>
    </sheetNames>
    <sheetDataSet>
      <sheetData sheetId="0">
        <row r="113">
          <cell r="L113">
            <v>248</v>
          </cell>
          <cell r="M113">
            <v>155</v>
          </cell>
        </row>
        <row r="114">
          <cell r="L114">
            <v>27</v>
          </cell>
          <cell r="M114">
            <v>59</v>
          </cell>
        </row>
        <row r="115">
          <cell r="L115">
            <v>207</v>
          </cell>
          <cell r="M115">
            <v>91</v>
          </cell>
        </row>
        <row r="116">
          <cell r="L116">
            <v>24</v>
          </cell>
          <cell r="M116">
            <v>57</v>
          </cell>
        </row>
        <row r="117">
          <cell r="L117">
            <v>97</v>
          </cell>
          <cell r="M117">
            <v>43</v>
          </cell>
        </row>
        <row r="118">
          <cell r="L118">
            <v>108</v>
          </cell>
          <cell r="M118">
            <v>67</v>
          </cell>
        </row>
        <row r="119">
          <cell r="L119">
            <v>26</v>
          </cell>
          <cell r="M119">
            <v>31</v>
          </cell>
        </row>
        <row r="120">
          <cell r="L120">
            <v>107</v>
          </cell>
          <cell r="M120">
            <v>77</v>
          </cell>
        </row>
        <row r="121">
          <cell r="L121">
            <v>69</v>
          </cell>
          <cell r="M121">
            <v>60</v>
          </cell>
        </row>
        <row r="122">
          <cell r="L122">
            <v>95</v>
          </cell>
          <cell r="M122">
            <v>85</v>
          </cell>
        </row>
        <row r="123">
          <cell r="L123">
            <v>27</v>
          </cell>
          <cell r="M123">
            <v>33</v>
          </cell>
        </row>
        <row r="124">
          <cell r="L124">
            <v>6</v>
          </cell>
          <cell r="M124">
            <v>27</v>
          </cell>
        </row>
        <row r="125">
          <cell r="L125">
            <v>21</v>
          </cell>
          <cell r="M125">
            <v>10</v>
          </cell>
        </row>
        <row r="126">
          <cell r="L126">
            <v>18</v>
          </cell>
          <cell r="M126">
            <v>5</v>
          </cell>
        </row>
        <row r="127">
          <cell r="L127">
            <v>114</v>
          </cell>
          <cell r="M127">
            <v>32</v>
          </cell>
        </row>
        <row r="130">
          <cell r="L130">
            <v>173</v>
          </cell>
          <cell r="M130">
            <v>131</v>
          </cell>
        </row>
        <row r="131">
          <cell r="L131">
            <v>43</v>
          </cell>
          <cell r="M131">
            <v>18</v>
          </cell>
        </row>
        <row r="132">
          <cell r="L132">
            <v>53</v>
          </cell>
          <cell r="M132">
            <v>63</v>
          </cell>
        </row>
        <row r="133">
          <cell r="L133">
            <v>27</v>
          </cell>
          <cell r="M133">
            <v>2</v>
          </cell>
        </row>
        <row r="134">
          <cell r="L134">
            <v>15</v>
          </cell>
          <cell r="M134">
            <v>19</v>
          </cell>
        </row>
        <row r="135">
          <cell r="L135">
            <v>3</v>
          </cell>
          <cell r="M135">
            <v>2</v>
          </cell>
        </row>
        <row r="138">
          <cell r="L138">
            <v>33</v>
          </cell>
          <cell r="M138">
            <v>22</v>
          </cell>
        </row>
        <row r="139">
          <cell r="L139">
            <v>83</v>
          </cell>
          <cell r="M139">
            <v>79</v>
          </cell>
        </row>
        <row r="140">
          <cell r="L140">
            <v>52</v>
          </cell>
          <cell r="M140">
            <v>16</v>
          </cell>
        </row>
        <row r="141">
          <cell r="L141">
            <v>9</v>
          </cell>
          <cell r="M141">
            <v>3</v>
          </cell>
        </row>
        <row r="142">
          <cell r="L142">
            <v>19</v>
          </cell>
          <cell r="M142">
            <v>15</v>
          </cell>
        </row>
        <row r="143">
          <cell r="L143">
            <v>26</v>
          </cell>
          <cell r="M143">
            <v>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B35" activeCellId="2" sqref="B10:B24 B27:B32 B35:B40"/>
      <selection pane="topRight" activeCell="J36" sqref="J36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2" style="2" customWidth="1"/>
    <col min="4" max="4" width="12.33203125" style="2" customWidth="1"/>
    <col min="5" max="5" width="13.66015625" style="2" customWidth="1"/>
    <col min="6" max="6" width="12.83203125" style="2" customWidth="1"/>
    <col min="7" max="7" width="10.83203125" style="6" customWidth="1"/>
    <col min="8" max="9" width="12.16015625" style="6" customWidth="1"/>
    <col min="10" max="10" width="8" style="6" customWidth="1"/>
    <col min="11" max="11" width="17.16015625" style="6" customWidth="1"/>
    <col min="12" max="14" width="11.16015625" style="6" customWidth="1"/>
    <col min="15" max="15" width="15.33203125" style="6" customWidth="1"/>
    <col min="16" max="17" width="9.66015625" style="2" bestFit="1" customWidth="1"/>
    <col min="18" max="16384" width="9.33203125" style="2" customWidth="1"/>
  </cols>
  <sheetData>
    <row r="1" spans="1:6" ht="15.75">
      <c r="A1" s="139" t="s">
        <v>0</v>
      </c>
      <c r="B1" s="139"/>
      <c r="C1" s="139"/>
      <c r="D1" s="139"/>
      <c r="E1" s="139"/>
      <c r="F1" s="139"/>
    </row>
    <row r="2" spans="1:6" ht="15.75">
      <c r="A2" s="139" t="s">
        <v>73</v>
      </c>
      <c r="B2" s="139"/>
      <c r="C2" s="139"/>
      <c r="D2" s="139"/>
      <c r="E2" s="139"/>
      <c r="F2" s="139"/>
    </row>
    <row r="3" spans="1:6" ht="15.75">
      <c r="A3" s="140" t="s">
        <v>117</v>
      </c>
      <c r="B3" s="140"/>
      <c r="C3" s="140"/>
      <c r="D3" s="140"/>
      <c r="E3" s="140"/>
      <c r="F3" s="140"/>
    </row>
    <row r="4" spans="2:6" ht="15.75">
      <c r="B4" s="3"/>
      <c r="C4" s="4"/>
      <c r="D4" s="9"/>
      <c r="E4" s="9"/>
      <c r="F4" s="9"/>
    </row>
    <row r="5" spans="1:6" ht="14.25">
      <c r="A5" s="138" t="s">
        <v>34</v>
      </c>
      <c r="B5" s="133" t="s">
        <v>39</v>
      </c>
      <c r="C5" s="134"/>
      <c r="D5" s="134"/>
      <c r="E5" s="134"/>
      <c r="F5" s="135"/>
    </row>
    <row r="6" spans="1:6" ht="14.25">
      <c r="A6" s="138"/>
      <c r="B6" s="136" t="s">
        <v>1</v>
      </c>
      <c r="C6" s="141" t="s">
        <v>33</v>
      </c>
      <c r="D6" s="142"/>
      <c r="E6" s="142"/>
      <c r="F6" s="143"/>
    </row>
    <row r="7" spans="1:6" ht="42.75" customHeight="1">
      <c r="A7" s="138"/>
      <c r="B7" s="137"/>
      <c r="C7" s="138" t="s">
        <v>38</v>
      </c>
      <c r="D7" s="138"/>
      <c r="E7" s="138" t="s">
        <v>37</v>
      </c>
      <c r="F7" s="138"/>
    </row>
    <row r="8" spans="1:6" ht="14.25">
      <c r="A8" s="138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1" t="s">
        <v>17</v>
      </c>
      <c r="B9" s="131"/>
      <c r="C9" s="131"/>
      <c r="D9" s="131"/>
      <c r="E9" s="131"/>
      <c r="F9" s="131"/>
      <c r="P9" s="2" t="s">
        <v>40</v>
      </c>
      <c r="Q9" s="2" t="s">
        <v>41</v>
      </c>
    </row>
    <row r="10" spans="1:17" s="11" customFormat="1" ht="15.75">
      <c r="A10" s="19" t="s">
        <v>2</v>
      </c>
      <c r="B10" s="20">
        <f>'[2]Munka1'!M102</f>
        <v>19962</v>
      </c>
      <c r="C10" s="20">
        <f aca="true" t="shared" si="0" ref="C10:C25">B10-P10</f>
        <v>275</v>
      </c>
      <c r="D10" s="21">
        <f aca="true" t="shared" si="1" ref="D10:D25">B10/P10*100-100</f>
        <v>1.3968608726570864</v>
      </c>
      <c r="E10" s="20">
        <f aca="true" t="shared" si="2" ref="E10:E25">B10-Q10</f>
        <v>4133</v>
      </c>
      <c r="F10" s="21">
        <f aca="true" t="shared" si="3" ref="F10:F25">B10/Q10*100-100</f>
        <v>26.110303872638823</v>
      </c>
      <c r="G10" s="6"/>
      <c r="H10" s="6"/>
      <c r="I10" s="6"/>
      <c r="J10" s="6"/>
      <c r="K10" s="6"/>
      <c r="L10" s="6"/>
      <c r="M10" s="6"/>
      <c r="N10" s="6"/>
      <c r="O10" s="6"/>
      <c r="P10" s="10">
        <f>'[2]Munka1'!L102</f>
        <v>19687</v>
      </c>
      <c r="Q10" s="10">
        <f>'[2]Munka1'!M69</f>
        <v>15829</v>
      </c>
    </row>
    <row r="11" spans="1:17" ht="15.75">
      <c r="A11" s="22" t="s">
        <v>3</v>
      </c>
      <c r="B11" s="23">
        <f>'[2]Munka1'!M103</f>
        <v>3776</v>
      </c>
      <c r="C11" s="23">
        <f t="shared" si="0"/>
        <v>194</v>
      </c>
      <c r="D11" s="24">
        <f t="shared" si="1"/>
        <v>5.4159687325516614</v>
      </c>
      <c r="E11" s="23">
        <f t="shared" si="2"/>
        <v>-249</v>
      </c>
      <c r="F11" s="24">
        <f t="shared" si="3"/>
        <v>-6.1863354037267015</v>
      </c>
      <c r="P11" s="5">
        <f>'[2]Munka1'!L103</f>
        <v>3582</v>
      </c>
      <c r="Q11" s="5">
        <f>'[2]Munka1'!M70</f>
        <v>4025</v>
      </c>
    </row>
    <row r="12" spans="1:17" s="11" customFormat="1" ht="15.75">
      <c r="A12" s="19" t="s">
        <v>4</v>
      </c>
      <c r="B12" s="20">
        <f>'[2]Munka1'!M104</f>
        <v>8490</v>
      </c>
      <c r="C12" s="20">
        <f t="shared" si="0"/>
        <v>266</v>
      </c>
      <c r="D12" s="21">
        <f t="shared" si="1"/>
        <v>3.234435797665384</v>
      </c>
      <c r="E12" s="20">
        <f t="shared" si="2"/>
        <v>1729</v>
      </c>
      <c r="F12" s="21">
        <f t="shared" si="3"/>
        <v>25.573140068037276</v>
      </c>
      <c r="G12" s="6"/>
      <c r="H12" s="6"/>
      <c r="I12" s="6"/>
      <c r="J12" s="6"/>
      <c r="K12" s="6"/>
      <c r="L12" s="6"/>
      <c r="M12" s="6"/>
      <c r="N12" s="6"/>
      <c r="O12" s="6"/>
      <c r="P12" s="12">
        <f>'[2]Munka1'!L104</f>
        <v>8224</v>
      </c>
      <c r="Q12" s="12">
        <f>'[2]Munka1'!M71</f>
        <v>6761</v>
      </c>
    </row>
    <row r="13" spans="1:17" ht="15.75">
      <c r="A13" s="22" t="s">
        <v>5</v>
      </c>
      <c r="B13" s="23">
        <f>'[2]Munka1'!M105</f>
        <v>2481</v>
      </c>
      <c r="C13" s="23">
        <f t="shared" si="0"/>
        <v>39</v>
      </c>
      <c r="D13" s="24">
        <f t="shared" si="1"/>
        <v>1.597051597051589</v>
      </c>
      <c r="E13" s="23">
        <f t="shared" si="2"/>
        <v>599</v>
      </c>
      <c r="F13" s="24">
        <f t="shared" si="3"/>
        <v>31.82784272051009</v>
      </c>
      <c r="P13" s="5">
        <f>'[2]Munka1'!L105</f>
        <v>2442</v>
      </c>
      <c r="Q13" s="5">
        <f>'[2]Munka1'!M72</f>
        <v>1882</v>
      </c>
    </row>
    <row r="14" spans="1:17" s="11" customFormat="1" ht="15.75">
      <c r="A14" s="19" t="s">
        <v>6</v>
      </c>
      <c r="B14" s="20">
        <f>'[2]Munka1'!M106</f>
        <v>3214</v>
      </c>
      <c r="C14" s="20">
        <f t="shared" si="0"/>
        <v>176</v>
      </c>
      <c r="D14" s="21">
        <f t="shared" si="1"/>
        <v>5.793285055957867</v>
      </c>
      <c r="E14" s="20">
        <f t="shared" si="2"/>
        <v>612</v>
      </c>
      <c r="F14" s="21">
        <f t="shared" si="3"/>
        <v>23.52036894696387</v>
      </c>
      <c r="G14" s="6"/>
      <c r="H14" s="6"/>
      <c r="I14" s="6"/>
      <c r="J14" s="6"/>
      <c r="K14" s="6"/>
      <c r="L14" s="6"/>
      <c r="M14" s="6"/>
      <c r="N14" s="6"/>
      <c r="O14" s="6"/>
      <c r="P14" s="12">
        <f>'[2]Munka1'!L106</f>
        <v>3038</v>
      </c>
      <c r="Q14" s="12">
        <f>'[2]Munka1'!M73</f>
        <v>2602</v>
      </c>
    </row>
    <row r="15" spans="1:17" ht="15.75">
      <c r="A15" s="22" t="s">
        <v>7</v>
      </c>
      <c r="B15" s="23">
        <f>'[2]Munka1'!M107</f>
        <v>7831</v>
      </c>
      <c r="C15" s="23">
        <f t="shared" si="0"/>
        <v>328</v>
      </c>
      <c r="D15" s="24">
        <f t="shared" si="1"/>
        <v>4.371584699453564</v>
      </c>
      <c r="E15" s="23">
        <f t="shared" si="2"/>
        <v>1253</v>
      </c>
      <c r="F15" s="24">
        <f t="shared" si="3"/>
        <v>19.04834296138644</v>
      </c>
      <c r="P15" s="5">
        <f>'[2]Munka1'!L107</f>
        <v>7503</v>
      </c>
      <c r="Q15" s="5">
        <f>'[2]Munka1'!M74</f>
        <v>6578</v>
      </c>
    </row>
    <row r="16" spans="1:17" s="11" customFormat="1" ht="15.75">
      <c r="A16" s="19" t="s">
        <v>8</v>
      </c>
      <c r="B16" s="20">
        <f>'[2]Munka1'!M108</f>
        <v>3350</v>
      </c>
      <c r="C16" s="20">
        <f t="shared" si="0"/>
        <v>190</v>
      </c>
      <c r="D16" s="21">
        <f t="shared" si="1"/>
        <v>6.012658227848107</v>
      </c>
      <c r="E16" s="20">
        <f t="shared" si="2"/>
        <v>185</v>
      </c>
      <c r="F16" s="21">
        <f t="shared" si="3"/>
        <v>5.845181674565552</v>
      </c>
      <c r="G16" s="6"/>
      <c r="H16" s="6"/>
      <c r="I16" s="6"/>
      <c r="J16" s="6"/>
      <c r="K16" s="6"/>
      <c r="L16" s="6"/>
      <c r="M16" s="6"/>
      <c r="N16" s="6"/>
      <c r="O16" s="6"/>
      <c r="P16" s="12">
        <f>'[2]Munka1'!L108</f>
        <v>3160</v>
      </c>
      <c r="Q16" s="12">
        <f>'[2]Munka1'!M75</f>
        <v>3165</v>
      </c>
    </row>
    <row r="17" spans="1:17" ht="15.75">
      <c r="A17" s="22" t="s">
        <v>9</v>
      </c>
      <c r="B17" s="23">
        <f>'[2]Munka1'!M109</f>
        <v>3994</v>
      </c>
      <c r="C17" s="23">
        <f t="shared" si="0"/>
        <v>38</v>
      </c>
      <c r="D17" s="24">
        <f t="shared" si="1"/>
        <v>0.960566228513656</v>
      </c>
      <c r="E17" s="23">
        <f t="shared" si="2"/>
        <v>-305</v>
      </c>
      <c r="F17" s="24">
        <f t="shared" si="3"/>
        <v>-7.094673179809263</v>
      </c>
      <c r="P17" s="5">
        <f>'[2]Munka1'!L109</f>
        <v>3956</v>
      </c>
      <c r="Q17" s="5">
        <f>'[2]Munka1'!M76</f>
        <v>4299</v>
      </c>
    </row>
    <row r="18" spans="1:17" s="11" customFormat="1" ht="15.75">
      <c r="A18" s="19" t="s">
        <v>10</v>
      </c>
      <c r="B18" s="20">
        <f>'[2]Munka1'!M110</f>
        <v>5232</v>
      </c>
      <c r="C18" s="20">
        <f t="shared" si="0"/>
        <v>177</v>
      </c>
      <c r="D18" s="21">
        <f t="shared" si="1"/>
        <v>3.5014836795252364</v>
      </c>
      <c r="E18" s="20">
        <f t="shared" si="2"/>
        <v>907</v>
      </c>
      <c r="F18" s="21">
        <f t="shared" si="3"/>
        <v>20.97109826589596</v>
      </c>
      <c r="G18" s="6"/>
      <c r="H18" s="6"/>
      <c r="I18" s="6"/>
      <c r="J18" s="6"/>
      <c r="K18" s="6"/>
      <c r="L18" s="6"/>
      <c r="M18" s="6"/>
      <c r="N18" s="6"/>
      <c r="O18" s="6"/>
      <c r="P18" s="12">
        <f>'[2]Munka1'!L110</f>
        <v>5055</v>
      </c>
      <c r="Q18" s="12">
        <f>'[2]Munka1'!M77</f>
        <v>4325</v>
      </c>
    </row>
    <row r="19" spans="1:17" ht="15.75">
      <c r="A19" s="22" t="s">
        <v>11</v>
      </c>
      <c r="B19" s="23">
        <f>'[2]Munka1'!M111</f>
        <v>4933</v>
      </c>
      <c r="C19" s="23">
        <f t="shared" si="0"/>
        <v>341</v>
      </c>
      <c r="D19" s="24">
        <f t="shared" si="1"/>
        <v>7.425958188153302</v>
      </c>
      <c r="E19" s="23">
        <f t="shared" si="2"/>
        <v>728</v>
      </c>
      <c r="F19" s="24">
        <f t="shared" si="3"/>
        <v>17.312722948870388</v>
      </c>
      <c r="P19" s="5">
        <f>'[2]Munka1'!L111</f>
        <v>4592</v>
      </c>
      <c r="Q19" s="5">
        <f>'[2]Munka1'!M78</f>
        <v>4205</v>
      </c>
    </row>
    <row r="20" spans="1:17" s="11" customFormat="1" ht="15.75">
      <c r="A20" s="19" t="s">
        <v>12</v>
      </c>
      <c r="B20" s="20">
        <f>'[2]Munka1'!M112</f>
        <v>2716</v>
      </c>
      <c r="C20" s="20">
        <f t="shared" si="0"/>
        <v>145</v>
      </c>
      <c r="D20" s="21">
        <f t="shared" si="1"/>
        <v>5.6398288603656255</v>
      </c>
      <c r="E20" s="20">
        <f t="shared" si="2"/>
        <v>-7</v>
      </c>
      <c r="F20" s="21">
        <f t="shared" si="3"/>
        <v>-0.25706940874036377</v>
      </c>
      <c r="G20" s="6"/>
      <c r="H20" s="6"/>
      <c r="I20" s="6"/>
      <c r="J20" s="6"/>
      <c r="K20" s="6"/>
      <c r="L20" s="6"/>
      <c r="M20" s="6"/>
      <c r="N20" s="6"/>
      <c r="O20" s="6"/>
      <c r="P20" s="12">
        <f>'[2]Munka1'!L112</f>
        <v>2571</v>
      </c>
      <c r="Q20" s="12">
        <f>'[2]Munka1'!M79</f>
        <v>2723</v>
      </c>
    </row>
    <row r="21" spans="1:17" ht="15.75">
      <c r="A21" s="22" t="s">
        <v>13</v>
      </c>
      <c r="B21" s="23">
        <f>'[2]Munka1'!M113</f>
        <v>1401</v>
      </c>
      <c r="C21" s="23">
        <f t="shared" si="0"/>
        <v>97</v>
      </c>
      <c r="D21" s="24">
        <f t="shared" si="1"/>
        <v>7.438650306748457</v>
      </c>
      <c r="E21" s="23">
        <f t="shared" si="2"/>
        <v>38</v>
      </c>
      <c r="F21" s="24">
        <f t="shared" si="3"/>
        <v>2.7879677182685185</v>
      </c>
      <c r="P21" s="5">
        <f>'[2]Munka1'!L113</f>
        <v>1304</v>
      </c>
      <c r="Q21" s="5">
        <f>'[2]Munka1'!M80</f>
        <v>1363</v>
      </c>
    </row>
    <row r="22" spans="1:17" s="11" customFormat="1" ht="15.75">
      <c r="A22" s="19" t="s">
        <v>14</v>
      </c>
      <c r="B22" s="20">
        <f>'[2]Munka1'!M114</f>
        <v>1445</v>
      </c>
      <c r="C22" s="20">
        <f t="shared" si="0"/>
        <v>12</v>
      </c>
      <c r="D22" s="21">
        <f t="shared" si="1"/>
        <v>0.8374040474528925</v>
      </c>
      <c r="E22" s="20">
        <f t="shared" si="2"/>
        <v>102</v>
      </c>
      <c r="F22" s="21">
        <f t="shared" si="3"/>
        <v>7.594936708860757</v>
      </c>
      <c r="G22" s="6"/>
      <c r="H22" s="6"/>
      <c r="I22" s="6"/>
      <c r="J22" s="6"/>
      <c r="K22" s="6"/>
      <c r="L22" s="6"/>
      <c r="M22" s="6"/>
      <c r="N22" s="6"/>
      <c r="O22" s="6"/>
      <c r="P22" s="12">
        <f>'[2]Munka1'!L114</f>
        <v>1433</v>
      </c>
      <c r="Q22" s="12">
        <f>'[2]Munka1'!M81</f>
        <v>1343</v>
      </c>
    </row>
    <row r="23" spans="1:17" ht="15.75">
      <c r="A23" s="22" t="s">
        <v>15</v>
      </c>
      <c r="B23" s="23">
        <f>'[2]Munka1'!M115</f>
        <v>1283</v>
      </c>
      <c r="C23" s="23">
        <f t="shared" si="0"/>
        <v>87</v>
      </c>
      <c r="D23" s="24">
        <f t="shared" si="1"/>
        <v>7.274247491638789</v>
      </c>
      <c r="E23" s="23">
        <f t="shared" si="2"/>
        <v>14</v>
      </c>
      <c r="F23" s="24">
        <f t="shared" si="3"/>
        <v>1.1032308904649284</v>
      </c>
      <c r="P23" s="5">
        <f>'[2]Munka1'!L115</f>
        <v>1196</v>
      </c>
      <c r="Q23" s="5">
        <f>'[2]Munka1'!M82</f>
        <v>1269</v>
      </c>
    </row>
    <row r="24" spans="1:17" s="11" customFormat="1" ht="15.75">
      <c r="A24" s="19" t="s">
        <v>16</v>
      </c>
      <c r="B24" s="20">
        <f>'[2]Munka1'!M116</f>
        <v>1814</v>
      </c>
      <c r="C24" s="20">
        <f t="shared" si="0"/>
        <v>60</v>
      </c>
      <c r="D24" s="21">
        <f t="shared" si="1"/>
        <v>3.4207525655644275</v>
      </c>
      <c r="E24" s="20">
        <f t="shared" si="2"/>
        <v>-6</v>
      </c>
      <c r="F24" s="21">
        <f t="shared" si="3"/>
        <v>-0.3296703296703356</v>
      </c>
      <c r="G24" s="6"/>
      <c r="H24" s="6"/>
      <c r="I24" s="6"/>
      <c r="J24" s="6"/>
      <c r="K24" s="6"/>
      <c r="L24" s="6"/>
      <c r="M24" s="6"/>
      <c r="N24" s="6"/>
      <c r="O24" s="6"/>
      <c r="P24" s="12">
        <f>'[2]Munka1'!L116</f>
        <v>1754</v>
      </c>
      <c r="Q24" s="12">
        <f>'[2]Munka1'!M83</f>
        <v>1820</v>
      </c>
    </row>
    <row r="25" spans="1:17" s="6" customFormat="1" ht="31.5">
      <c r="A25" s="25" t="s">
        <v>17</v>
      </c>
      <c r="B25" s="26">
        <f>SUM(B10:B24)</f>
        <v>71922</v>
      </c>
      <c r="C25" s="26">
        <f t="shared" si="0"/>
        <v>2425</v>
      </c>
      <c r="D25" s="27">
        <f t="shared" si="1"/>
        <v>3.489359252917396</v>
      </c>
      <c r="E25" s="26">
        <f t="shared" si="2"/>
        <v>9733</v>
      </c>
      <c r="F25" s="27">
        <f t="shared" si="3"/>
        <v>15.650677772596438</v>
      </c>
      <c r="P25" s="15">
        <f>SUM(P10:P24)</f>
        <v>69497</v>
      </c>
      <c r="Q25" s="15">
        <f>SUM(Q10:Q24)</f>
        <v>62189</v>
      </c>
    </row>
    <row r="26" spans="1:15" s="11" customFormat="1" ht="29.25" customHeight="1">
      <c r="A26" s="132" t="s">
        <v>24</v>
      </c>
      <c r="B26" s="132"/>
      <c r="C26" s="132"/>
      <c r="D26" s="132"/>
      <c r="E26" s="132"/>
      <c r="F26" s="132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'[2]Munka1'!M118</f>
        <v>7255</v>
      </c>
      <c r="C27" s="23">
        <f>B27-P27</f>
        <v>82</v>
      </c>
      <c r="D27" s="24">
        <f>B27/P27*100-100</f>
        <v>1.1431757981318782</v>
      </c>
      <c r="E27" s="23">
        <f>B27-Q27</f>
        <v>1860</v>
      </c>
      <c r="F27" s="24">
        <f>B27/Q27*100-100</f>
        <v>34.47636700648749</v>
      </c>
      <c r="P27" s="7">
        <f>'[2]Munka1'!L118</f>
        <v>7173</v>
      </c>
      <c r="Q27" s="7">
        <f>'[2]Munka1'!M85</f>
        <v>5395</v>
      </c>
    </row>
    <row r="28" spans="1:17" s="11" customFormat="1" ht="15.75">
      <c r="A28" s="19" t="s">
        <v>19</v>
      </c>
      <c r="B28" s="20">
        <f>'[2]Munka1'!M119</f>
        <v>4524</v>
      </c>
      <c r="C28" s="20">
        <f aca="true" t="shared" si="4" ref="C28:C33">B28-P28</f>
        <v>130</v>
      </c>
      <c r="D28" s="21">
        <f aca="true" t="shared" si="5" ref="D28:D33">B28/P28*100-100</f>
        <v>2.958579881656803</v>
      </c>
      <c r="E28" s="20">
        <f aca="true" t="shared" si="6" ref="E28:E33">B28-Q28</f>
        <v>1159</v>
      </c>
      <c r="F28" s="21">
        <f aca="true" t="shared" si="7" ref="F28:F33">B28/Q28*100-100</f>
        <v>34.44279346210996</v>
      </c>
      <c r="G28" s="6"/>
      <c r="H28" s="6"/>
      <c r="I28" s="6"/>
      <c r="J28" s="6"/>
      <c r="K28" s="6"/>
      <c r="L28" s="6"/>
      <c r="M28" s="6"/>
      <c r="N28" s="6"/>
      <c r="O28" s="6"/>
      <c r="P28" s="13">
        <f>'[2]Munka1'!L119</f>
        <v>4394</v>
      </c>
      <c r="Q28" s="13">
        <f>'[2]Munka1'!M86</f>
        <v>3365</v>
      </c>
    </row>
    <row r="29" spans="1:17" ht="15.75">
      <c r="A29" s="22" t="s">
        <v>20</v>
      </c>
      <c r="B29" s="23">
        <f>'[2]Munka1'!M120</f>
        <v>2987</v>
      </c>
      <c r="C29" s="23">
        <f t="shared" si="4"/>
        <v>169</v>
      </c>
      <c r="D29" s="24">
        <f t="shared" si="5"/>
        <v>5.9971611071682105</v>
      </c>
      <c r="E29" s="23">
        <f t="shared" si="6"/>
        <v>968</v>
      </c>
      <c r="F29" s="24">
        <f t="shared" si="7"/>
        <v>47.94452699356117</v>
      </c>
      <c r="P29" s="7">
        <f>'[2]Munka1'!L120</f>
        <v>2818</v>
      </c>
      <c r="Q29" s="7">
        <f>'[2]Munka1'!M87</f>
        <v>2019</v>
      </c>
    </row>
    <row r="30" spans="1:17" s="11" customFormat="1" ht="15.75">
      <c r="A30" s="19" t="s">
        <v>21</v>
      </c>
      <c r="B30" s="20">
        <f>'[2]Munka1'!M121</f>
        <v>3878</v>
      </c>
      <c r="C30" s="20">
        <f t="shared" si="4"/>
        <v>357</v>
      </c>
      <c r="D30" s="21">
        <f t="shared" si="5"/>
        <v>10.13916500994037</v>
      </c>
      <c r="E30" s="20">
        <f t="shared" si="6"/>
        <v>195</v>
      </c>
      <c r="F30" s="21">
        <f t="shared" si="7"/>
        <v>5.294596796090147</v>
      </c>
      <c r="G30" s="6"/>
      <c r="H30" s="6"/>
      <c r="I30" s="6"/>
      <c r="J30" s="6"/>
      <c r="K30" s="6"/>
      <c r="L30" s="6"/>
      <c r="M30" s="6"/>
      <c r="N30" s="6"/>
      <c r="O30" s="6"/>
      <c r="P30" s="13">
        <f>'[2]Munka1'!L121</f>
        <v>3521</v>
      </c>
      <c r="Q30" s="13">
        <f>'[2]Munka1'!M88</f>
        <v>3683</v>
      </c>
    </row>
    <row r="31" spans="1:17" ht="15.75">
      <c r="A31" s="22" t="s">
        <v>22</v>
      </c>
      <c r="B31" s="23">
        <f>'[2]Munka1'!M122</f>
        <v>2554</v>
      </c>
      <c r="C31" s="23">
        <f t="shared" si="4"/>
        <v>173</v>
      </c>
      <c r="D31" s="24">
        <f t="shared" si="5"/>
        <v>7.265854682906351</v>
      </c>
      <c r="E31" s="23">
        <f t="shared" si="6"/>
        <v>509</v>
      </c>
      <c r="F31" s="24">
        <f t="shared" si="7"/>
        <v>24.889975550122244</v>
      </c>
      <c r="P31" s="7">
        <f>'[2]Munka1'!L122</f>
        <v>2381</v>
      </c>
      <c r="Q31" s="7">
        <f>'[2]Munka1'!M89</f>
        <v>2045</v>
      </c>
    </row>
    <row r="32" spans="1:17" s="11" customFormat="1" ht="15.75">
      <c r="A32" s="19" t="s">
        <v>23</v>
      </c>
      <c r="B32" s="20">
        <f>'[2]Munka1'!M123</f>
        <v>1385</v>
      </c>
      <c r="C32" s="20">
        <f t="shared" si="4"/>
        <v>140</v>
      </c>
      <c r="D32" s="21">
        <f t="shared" si="5"/>
        <v>11.244979919678727</v>
      </c>
      <c r="E32" s="20">
        <f t="shared" si="6"/>
        <v>182</v>
      </c>
      <c r="F32" s="21">
        <f t="shared" si="7"/>
        <v>15.128844555278476</v>
      </c>
      <c r="G32" s="6"/>
      <c r="H32" s="6"/>
      <c r="I32" s="6"/>
      <c r="J32" s="6"/>
      <c r="K32" s="6"/>
      <c r="L32" s="6"/>
      <c r="M32" s="6"/>
      <c r="N32" s="6"/>
      <c r="O32" s="6"/>
      <c r="P32" s="13">
        <f>'[2]Munka1'!L123</f>
        <v>1245</v>
      </c>
      <c r="Q32" s="13">
        <f>'[2]Munka1'!M90</f>
        <v>1203</v>
      </c>
    </row>
    <row r="33" spans="1:17" s="6" customFormat="1" ht="15.75">
      <c r="A33" s="25" t="s">
        <v>24</v>
      </c>
      <c r="B33" s="26">
        <f>SUM(B27:B32)</f>
        <v>22583</v>
      </c>
      <c r="C33" s="26">
        <f t="shared" si="4"/>
        <v>1051</v>
      </c>
      <c r="D33" s="27">
        <f t="shared" si="5"/>
        <v>4.881107189299641</v>
      </c>
      <c r="E33" s="26">
        <f t="shared" si="6"/>
        <v>4873</v>
      </c>
      <c r="F33" s="27">
        <f t="shared" si="7"/>
        <v>27.515527950310556</v>
      </c>
      <c r="P33" s="14">
        <f>SUM(P27:P32)</f>
        <v>21532</v>
      </c>
      <c r="Q33" s="14">
        <f>SUM(Q27:Q32)</f>
        <v>17710</v>
      </c>
    </row>
    <row r="34" spans="1:15" s="11" customFormat="1" ht="27.75" customHeight="1">
      <c r="A34" s="132" t="s">
        <v>31</v>
      </c>
      <c r="B34" s="132"/>
      <c r="C34" s="132"/>
      <c r="D34" s="132"/>
      <c r="E34" s="132"/>
      <c r="F34" s="132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'[2]Munka1'!M125</f>
        <v>7659</v>
      </c>
      <c r="C35" s="23">
        <f>B35-P35</f>
        <v>579</v>
      </c>
      <c r="D35" s="24">
        <f>B35/P35*100-100</f>
        <v>8.17796610169492</v>
      </c>
      <c r="E35" s="23">
        <f>B35-Q35</f>
        <v>1104</v>
      </c>
      <c r="F35" s="24">
        <f>B35/Q35*100-100</f>
        <v>16.842105263157904</v>
      </c>
      <c r="P35" s="7">
        <f>'[2]Munka1'!L125</f>
        <v>7080</v>
      </c>
      <c r="Q35" s="7">
        <f>'[2]Munka1'!M92</f>
        <v>6555</v>
      </c>
    </row>
    <row r="36" spans="1:17" s="11" customFormat="1" ht="15.75">
      <c r="A36" s="19" t="s">
        <v>26</v>
      </c>
      <c r="B36" s="20">
        <f>'[2]Munka1'!M126</f>
        <v>3125</v>
      </c>
      <c r="C36" s="20">
        <f aca="true" t="shared" si="8" ref="C36:C41">B36-P36</f>
        <v>119</v>
      </c>
      <c r="D36" s="21">
        <f aca="true" t="shared" si="9" ref="D36:D41">B36/P36*100-100</f>
        <v>3.9587491683300158</v>
      </c>
      <c r="E36" s="20">
        <f aca="true" t="shared" si="10" ref="E36:E41">B36-Q36</f>
        <v>544</v>
      </c>
      <c r="F36" s="21">
        <f aca="true" t="shared" si="11" ref="F36:F41">B36/Q36*100-100</f>
        <v>21.077101898488948</v>
      </c>
      <c r="G36" s="6"/>
      <c r="H36" s="6"/>
      <c r="I36" s="6"/>
      <c r="J36" s="6"/>
      <c r="K36" s="6"/>
      <c r="L36" s="6"/>
      <c r="M36" s="6"/>
      <c r="N36" s="6"/>
      <c r="O36" s="6"/>
      <c r="P36" s="13">
        <f>'[2]Munka1'!L126</f>
        <v>3006</v>
      </c>
      <c r="Q36" s="13">
        <f>'[2]Munka1'!M93</f>
        <v>2581</v>
      </c>
    </row>
    <row r="37" spans="1:17" ht="15.75">
      <c r="A37" s="22" t="s">
        <v>27</v>
      </c>
      <c r="B37" s="23">
        <f>'[2]Munka1'!M127</f>
        <v>2640</v>
      </c>
      <c r="C37" s="23">
        <f t="shared" si="8"/>
        <v>125</v>
      </c>
      <c r="D37" s="24">
        <f t="shared" si="9"/>
        <v>4.970178926441363</v>
      </c>
      <c r="E37" s="23">
        <f t="shared" si="10"/>
        <v>495</v>
      </c>
      <c r="F37" s="24">
        <f t="shared" si="11"/>
        <v>23.07692307692308</v>
      </c>
      <c r="P37" s="7">
        <f>'[2]Munka1'!L127</f>
        <v>2515</v>
      </c>
      <c r="Q37" s="7">
        <f>'[2]Munka1'!M94</f>
        <v>2145</v>
      </c>
    </row>
    <row r="38" spans="1:17" s="11" customFormat="1" ht="15.75">
      <c r="A38" s="19" t="s">
        <v>28</v>
      </c>
      <c r="B38" s="20">
        <f>'[2]Munka1'!M128</f>
        <v>2228</v>
      </c>
      <c r="C38" s="20">
        <f t="shared" si="8"/>
        <v>141</v>
      </c>
      <c r="D38" s="21">
        <f t="shared" si="9"/>
        <v>6.756109247724012</v>
      </c>
      <c r="E38" s="20">
        <f t="shared" si="10"/>
        <v>212</v>
      </c>
      <c r="F38" s="21">
        <f t="shared" si="11"/>
        <v>10.515873015873026</v>
      </c>
      <c r="G38" s="6"/>
      <c r="H38" s="6"/>
      <c r="I38" s="6"/>
      <c r="J38" s="6"/>
      <c r="K38" s="6"/>
      <c r="L38" s="6"/>
      <c r="M38" s="6"/>
      <c r="N38" s="6"/>
      <c r="O38" s="6"/>
      <c r="P38" s="13">
        <f>'[2]Munka1'!L128</f>
        <v>2087</v>
      </c>
      <c r="Q38" s="13">
        <f>'[2]Munka1'!M95</f>
        <v>2016</v>
      </c>
    </row>
    <row r="39" spans="1:17" ht="15.75">
      <c r="A39" s="22" t="s">
        <v>29</v>
      </c>
      <c r="B39" s="23">
        <f>'[2]Munka1'!M129</f>
        <v>2800</v>
      </c>
      <c r="C39" s="23">
        <f t="shared" si="8"/>
        <v>135</v>
      </c>
      <c r="D39" s="24">
        <f t="shared" si="9"/>
        <v>5.065666041275804</v>
      </c>
      <c r="E39" s="23">
        <f t="shared" si="10"/>
        <v>340</v>
      </c>
      <c r="F39" s="24">
        <f t="shared" si="11"/>
        <v>13.821138211382106</v>
      </c>
      <c r="P39" s="7">
        <f>'[2]Munka1'!L129</f>
        <v>2665</v>
      </c>
      <c r="Q39" s="7">
        <f>'[2]Munka1'!M96</f>
        <v>2460</v>
      </c>
    </row>
    <row r="40" spans="1:17" s="11" customFormat="1" ht="15.75">
      <c r="A40" s="19" t="s">
        <v>30</v>
      </c>
      <c r="B40" s="20">
        <f>'[2]Munka1'!M130</f>
        <v>1756</v>
      </c>
      <c r="C40" s="20">
        <f t="shared" si="8"/>
        <v>134</v>
      </c>
      <c r="D40" s="21">
        <f t="shared" si="9"/>
        <v>8.261405672009857</v>
      </c>
      <c r="E40" s="20">
        <f t="shared" si="10"/>
        <v>422</v>
      </c>
      <c r="F40" s="21">
        <f t="shared" si="11"/>
        <v>31.63418290854574</v>
      </c>
      <c r="G40" s="6"/>
      <c r="H40" s="6"/>
      <c r="I40" s="6"/>
      <c r="J40" s="6"/>
      <c r="K40" s="6"/>
      <c r="L40" s="6"/>
      <c r="M40" s="6"/>
      <c r="N40" s="6"/>
      <c r="O40" s="6"/>
      <c r="P40" s="13">
        <f>'[2]Munka1'!L130</f>
        <v>1622</v>
      </c>
      <c r="Q40" s="13">
        <f>'[2]Munka1'!M97</f>
        <v>1334</v>
      </c>
    </row>
    <row r="41" spans="1:17" s="6" customFormat="1" ht="15.75">
      <c r="A41" s="25" t="s">
        <v>31</v>
      </c>
      <c r="B41" s="26">
        <f>SUM(B35:B40)</f>
        <v>20208</v>
      </c>
      <c r="C41" s="26">
        <f t="shared" si="8"/>
        <v>1233</v>
      </c>
      <c r="D41" s="27">
        <f t="shared" si="9"/>
        <v>6.498023715415016</v>
      </c>
      <c r="E41" s="26">
        <f t="shared" si="10"/>
        <v>3117</v>
      </c>
      <c r="F41" s="27">
        <f t="shared" si="11"/>
        <v>18.23766894856942</v>
      </c>
      <c r="P41" s="14">
        <f>SUM(P35:P40)</f>
        <v>18975</v>
      </c>
      <c r="Q41" s="14">
        <f>SUM(Q35:Q40)</f>
        <v>17091</v>
      </c>
    </row>
    <row r="42" spans="1:17" s="16" customFormat="1" ht="28.5">
      <c r="A42" s="18" t="s">
        <v>32</v>
      </c>
      <c r="B42" s="28">
        <f>B41+B33+B25</f>
        <v>114713</v>
      </c>
      <c r="C42" s="28">
        <f>B42-P42</f>
        <v>4709</v>
      </c>
      <c r="D42" s="29">
        <f>B42/P42*100-100</f>
        <v>4.280753427148113</v>
      </c>
      <c r="E42" s="28">
        <f>B42-Q42</f>
        <v>17723</v>
      </c>
      <c r="F42" s="29">
        <f>B42/Q42*100-100</f>
        <v>18.27301783689039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110004</v>
      </c>
      <c r="Q42" s="17">
        <f>Q41+Q33+Q25</f>
        <v>96990</v>
      </c>
    </row>
  </sheetData>
  <mergeCells count="12">
    <mergeCell ref="A1:F1"/>
    <mergeCell ref="A3:F3"/>
    <mergeCell ref="A2:F2"/>
    <mergeCell ref="C6:F6"/>
    <mergeCell ref="A9:F9"/>
    <mergeCell ref="A26:F26"/>
    <mergeCell ref="A34:F34"/>
    <mergeCell ref="B5:F5"/>
    <mergeCell ref="B6:B7"/>
    <mergeCell ref="A5:A8"/>
    <mergeCell ref="C7:D7"/>
    <mergeCell ref="E7:F7"/>
  </mergeCells>
  <printOptions horizontalCentered="1"/>
  <pageMargins left="0.7874015748031497" right="0.7874015748031497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Roman,Dőlt"1. sz. táblázat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="85" zoomScaleNormal="85" workbookViewId="0" topLeftCell="A1">
      <pane xSplit="6" topLeftCell="G1" activePane="topRight" state="frozen"/>
      <selection pane="topLeft" activeCell="J36" sqref="J36"/>
      <selection pane="topRight" activeCell="J36" sqref="J36"/>
    </sheetView>
  </sheetViews>
  <sheetFormatPr defaultColWidth="9.33203125" defaultRowHeight="12.75"/>
  <cols>
    <col min="1" max="1" width="25.5" style="2" customWidth="1"/>
    <col min="2" max="2" width="13.66015625" style="2" customWidth="1"/>
    <col min="3" max="3" width="13.5" style="2" customWidth="1"/>
    <col min="4" max="5" width="12.83203125" style="2" customWidth="1"/>
    <col min="6" max="6" width="13.66015625" style="2" customWidth="1"/>
    <col min="7" max="10" width="9.33203125" style="6" customWidth="1"/>
    <col min="11" max="11" width="17.16015625" style="6" customWidth="1"/>
    <col min="12" max="14" width="11.16015625" style="6" customWidth="1"/>
    <col min="15" max="15" width="15.33203125" style="6" customWidth="1"/>
    <col min="16" max="16384" width="9.33203125" style="2" customWidth="1"/>
  </cols>
  <sheetData>
    <row r="1" spans="1:6" ht="15.75">
      <c r="A1" s="139" t="s">
        <v>42</v>
      </c>
      <c r="B1" s="139"/>
      <c r="C1" s="139"/>
      <c r="D1" s="139"/>
      <c r="E1" s="139"/>
      <c r="F1" s="139"/>
    </row>
    <row r="2" spans="1:6" ht="15.75">
      <c r="A2" s="139" t="s">
        <v>73</v>
      </c>
      <c r="B2" s="139"/>
      <c r="C2" s="139"/>
      <c r="D2" s="139"/>
      <c r="E2" s="139"/>
      <c r="F2" s="139"/>
    </row>
    <row r="3" spans="1:6" ht="15.75">
      <c r="A3" s="140" t="s">
        <v>117</v>
      </c>
      <c r="B3" s="140"/>
      <c r="C3" s="140"/>
      <c r="D3" s="140"/>
      <c r="E3" s="140"/>
      <c r="F3" s="140"/>
    </row>
    <row r="4" spans="2:6" ht="15.75">
      <c r="B4" s="3"/>
      <c r="C4" s="4"/>
      <c r="D4" s="9"/>
      <c r="E4" s="9"/>
      <c r="F4" s="9"/>
    </row>
    <row r="5" spans="1:6" ht="14.25">
      <c r="A5" s="138" t="s">
        <v>34</v>
      </c>
      <c r="B5" s="133" t="s">
        <v>79</v>
      </c>
      <c r="C5" s="134"/>
      <c r="D5" s="134"/>
      <c r="E5" s="134"/>
      <c r="F5" s="135"/>
    </row>
    <row r="6" spans="1:6" ht="14.25">
      <c r="A6" s="138"/>
      <c r="B6" s="136" t="s">
        <v>1</v>
      </c>
      <c r="C6" s="141" t="s">
        <v>33</v>
      </c>
      <c r="D6" s="142"/>
      <c r="E6" s="142"/>
      <c r="F6" s="143"/>
    </row>
    <row r="7" spans="1:6" ht="42.75" customHeight="1">
      <c r="A7" s="138"/>
      <c r="B7" s="137"/>
      <c r="C7" s="138" t="s">
        <v>38</v>
      </c>
      <c r="D7" s="138"/>
      <c r="E7" s="138" t="s">
        <v>37</v>
      </c>
      <c r="F7" s="138"/>
    </row>
    <row r="8" spans="1:6" ht="14.25">
      <c r="A8" s="138"/>
      <c r="B8" s="8" t="s">
        <v>35</v>
      </c>
      <c r="C8" s="8" t="s">
        <v>35</v>
      </c>
      <c r="D8" s="8" t="s">
        <v>36</v>
      </c>
      <c r="E8" s="8" t="s">
        <v>35</v>
      </c>
      <c r="F8" s="8" t="s">
        <v>36</v>
      </c>
    </row>
    <row r="9" spans="1:17" ht="31.5" customHeight="1">
      <c r="A9" s="131" t="s">
        <v>17</v>
      </c>
      <c r="B9" s="131"/>
      <c r="C9" s="131"/>
      <c r="D9" s="131"/>
      <c r="E9" s="131"/>
      <c r="F9" s="131"/>
      <c r="P9" s="2" t="s">
        <v>68</v>
      </c>
      <c r="Q9" s="2" t="s">
        <v>41</v>
      </c>
    </row>
    <row r="10" spans="1:17" s="11" customFormat="1" ht="15.75">
      <c r="A10" s="19" t="s">
        <v>2</v>
      </c>
      <c r="B10" s="20">
        <f>'[3]kirendeltségek'!M102</f>
        <v>1903</v>
      </c>
      <c r="C10" s="20">
        <f aca="true" t="shared" si="0" ref="C10:C25">B10-P10</f>
        <v>-14</v>
      </c>
      <c r="D10" s="21">
        <f aca="true" t="shared" si="1" ref="D10:D25">B10/P10*100-100</f>
        <v>-0.7303077725612894</v>
      </c>
      <c r="E10" s="20">
        <f aca="true" t="shared" si="2" ref="E10:E25">B10-Q10</f>
        <v>471</v>
      </c>
      <c r="F10" s="21">
        <f aca="true" t="shared" si="3" ref="F10:F25">B10/Q10*100-100</f>
        <v>32.89106145251398</v>
      </c>
      <c r="G10" s="6"/>
      <c r="H10" s="6"/>
      <c r="I10" s="6"/>
      <c r="J10" s="6"/>
      <c r="K10" s="6"/>
      <c r="L10" s="6"/>
      <c r="M10" s="6"/>
      <c r="N10" s="6"/>
      <c r="O10" s="6"/>
      <c r="P10" s="10">
        <f>'[3]kirendeltségek'!L102</f>
        <v>1917</v>
      </c>
      <c r="Q10" s="10">
        <f>'[3]kirendeltségek'!M69</f>
        <v>1432</v>
      </c>
    </row>
    <row r="11" spans="1:17" ht="15.75">
      <c r="A11" s="22" t="s">
        <v>3</v>
      </c>
      <c r="B11" s="23">
        <f>'[3]kirendeltségek'!M103</f>
        <v>429</v>
      </c>
      <c r="C11" s="23">
        <f t="shared" si="0"/>
        <v>-6</v>
      </c>
      <c r="D11" s="24">
        <f t="shared" si="1"/>
        <v>-1.3793103448275872</v>
      </c>
      <c r="E11" s="23">
        <f t="shared" si="2"/>
        <v>-41</v>
      </c>
      <c r="F11" s="24">
        <f t="shared" si="3"/>
        <v>-8.723404255319139</v>
      </c>
      <c r="P11" s="5">
        <f>'[3]kirendeltségek'!L103</f>
        <v>435</v>
      </c>
      <c r="Q11" s="5">
        <f>'[3]kirendeltségek'!M70</f>
        <v>470</v>
      </c>
    </row>
    <row r="12" spans="1:17" s="11" customFormat="1" ht="15.75">
      <c r="A12" s="19" t="s">
        <v>4</v>
      </c>
      <c r="B12" s="20">
        <f>'[3]kirendeltségek'!M104</f>
        <v>961</v>
      </c>
      <c r="C12" s="20">
        <f t="shared" si="0"/>
        <v>-15</v>
      </c>
      <c r="D12" s="21">
        <f t="shared" si="1"/>
        <v>-1.5368852459016438</v>
      </c>
      <c r="E12" s="20">
        <f t="shared" si="2"/>
        <v>155</v>
      </c>
      <c r="F12" s="21">
        <f t="shared" si="3"/>
        <v>19.230769230769226</v>
      </c>
      <c r="G12" s="6"/>
      <c r="H12" s="6"/>
      <c r="I12" s="6"/>
      <c r="J12" s="6"/>
      <c r="K12" s="6"/>
      <c r="L12" s="6"/>
      <c r="M12" s="6"/>
      <c r="N12" s="6"/>
      <c r="O12" s="6"/>
      <c r="P12" s="12">
        <f>'[3]kirendeltségek'!L104</f>
        <v>976</v>
      </c>
      <c r="Q12" s="12">
        <f>'[3]kirendeltségek'!M71</f>
        <v>806</v>
      </c>
    </row>
    <row r="13" spans="1:17" ht="15.75">
      <c r="A13" s="22" t="s">
        <v>5</v>
      </c>
      <c r="B13" s="23">
        <f>'[3]kirendeltségek'!M105</f>
        <v>196</v>
      </c>
      <c r="C13" s="23">
        <f t="shared" si="0"/>
        <v>-19</v>
      </c>
      <c r="D13" s="24">
        <f t="shared" si="1"/>
        <v>-8.837209302325576</v>
      </c>
      <c r="E13" s="23">
        <f t="shared" si="2"/>
        <v>2</v>
      </c>
      <c r="F13" s="24">
        <f t="shared" si="3"/>
        <v>1.0309278350515427</v>
      </c>
      <c r="P13" s="5">
        <f>'[3]kirendeltségek'!L105</f>
        <v>215</v>
      </c>
      <c r="Q13" s="5">
        <f>'[3]kirendeltségek'!M72</f>
        <v>194</v>
      </c>
    </row>
    <row r="14" spans="1:17" s="11" customFormat="1" ht="15.75">
      <c r="A14" s="19" t="s">
        <v>6</v>
      </c>
      <c r="B14" s="20">
        <f>'[3]kirendeltségek'!M106</f>
        <v>355</v>
      </c>
      <c r="C14" s="20">
        <f t="shared" si="0"/>
        <v>-5</v>
      </c>
      <c r="D14" s="21">
        <f t="shared" si="1"/>
        <v>-1.3888888888888857</v>
      </c>
      <c r="E14" s="20">
        <f t="shared" si="2"/>
        <v>74</v>
      </c>
      <c r="F14" s="21">
        <f t="shared" si="3"/>
        <v>26.334519572953738</v>
      </c>
      <c r="G14" s="6"/>
      <c r="H14" s="6"/>
      <c r="I14" s="6"/>
      <c r="J14" s="6"/>
      <c r="K14" s="6"/>
      <c r="L14" s="6"/>
      <c r="M14" s="6"/>
      <c r="N14" s="6"/>
      <c r="O14" s="6"/>
      <c r="P14" s="12">
        <f>'[3]kirendeltségek'!L106</f>
        <v>360</v>
      </c>
      <c r="Q14" s="12">
        <f>'[3]kirendeltségek'!M73</f>
        <v>281</v>
      </c>
    </row>
    <row r="15" spans="1:17" ht="15.75">
      <c r="A15" s="22" t="s">
        <v>7</v>
      </c>
      <c r="B15" s="23">
        <f>'[3]kirendeltségek'!M107</f>
        <v>827</v>
      </c>
      <c r="C15" s="23">
        <f t="shared" si="0"/>
        <v>-15</v>
      </c>
      <c r="D15" s="24">
        <f t="shared" si="1"/>
        <v>-1.7814726840855002</v>
      </c>
      <c r="E15" s="23">
        <f t="shared" si="2"/>
        <v>220</v>
      </c>
      <c r="F15" s="24">
        <f t="shared" si="3"/>
        <v>36.24382207578253</v>
      </c>
      <c r="P15" s="5">
        <f>'[3]kirendeltségek'!L107</f>
        <v>842</v>
      </c>
      <c r="Q15" s="5">
        <f>'[3]kirendeltségek'!M74</f>
        <v>607</v>
      </c>
    </row>
    <row r="16" spans="1:17" s="11" customFormat="1" ht="15.75">
      <c r="A16" s="19" t="s">
        <v>8</v>
      </c>
      <c r="B16" s="20">
        <f>'[3]kirendeltségek'!M108</f>
        <v>342</v>
      </c>
      <c r="C16" s="20">
        <f t="shared" si="0"/>
        <v>4</v>
      </c>
      <c r="D16" s="21">
        <f t="shared" si="1"/>
        <v>1.1834319526627297</v>
      </c>
      <c r="E16" s="20">
        <f t="shared" si="2"/>
        <v>38</v>
      </c>
      <c r="F16" s="21">
        <f t="shared" si="3"/>
        <v>12.5</v>
      </c>
      <c r="G16" s="6"/>
      <c r="H16" s="6"/>
      <c r="I16" s="6"/>
      <c r="J16" s="6"/>
      <c r="K16" s="6"/>
      <c r="L16" s="6"/>
      <c r="M16" s="6"/>
      <c r="N16" s="6"/>
      <c r="O16" s="6"/>
      <c r="P16" s="12">
        <f>'[3]kirendeltségek'!L108</f>
        <v>338</v>
      </c>
      <c r="Q16" s="12">
        <f>'[3]kirendeltségek'!M75</f>
        <v>304</v>
      </c>
    </row>
    <row r="17" spans="1:17" ht="15.75">
      <c r="A17" s="22" t="s">
        <v>9</v>
      </c>
      <c r="B17" s="23">
        <f>'[3]kirendeltségek'!M109</f>
        <v>458</v>
      </c>
      <c r="C17" s="23">
        <f t="shared" si="0"/>
        <v>-44</v>
      </c>
      <c r="D17" s="24">
        <f t="shared" si="1"/>
        <v>-8.764940239043824</v>
      </c>
      <c r="E17" s="23">
        <f t="shared" si="2"/>
        <v>-8</v>
      </c>
      <c r="F17" s="24">
        <f t="shared" si="3"/>
        <v>-1.7167381974248883</v>
      </c>
      <c r="P17" s="5">
        <f>'[3]kirendeltségek'!L109</f>
        <v>502</v>
      </c>
      <c r="Q17" s="5">
        <f>'[3]kirendeltségek'!M76</f>
        <v>466</v>
      </c>
    </row>
    <row r="18" spans="1:17" s="11" customFormat="1" ht="15.75">
      <c r="A18" s="19" t="s">
        <v>10</v>
      </c>
      <c r="B18" s="20">
        <f>'[3]kirendeltségek'!M110</f>
        <v>651</v>
      </c>
      <c r="C18" s="20">
        <f t="shared" si="0"/>
        <v>-18</v>
      </c>
      <c r="D18" s="21">
        <f t="shared" si="1"/>
        <v>-2.6905829596412474</v>
      </c>
      <c r="E18" s="20">
        <f t="shared" si="2"/>
        <v>62</v>
      </c>
      <c r="F18" s="21">
        <f t="shared" si="3"/>
        <v>10.5263157894737</v>
      </c>
      <c r="G18" s="6"/>
      <c r="H18" s="6"/>
      <c r="I18" s="6"/>
      <c r="J18" s="6"/>
      <c r="K18" s="6"/>
      <c r="L18" s="6"/>
      <c r="M18" s="6"/>
      <c r="N18" s="6"/>
      <c r="O18" s="6"/>
      <c r="P18" s="12">
        <f>'[3]kirendeltségek'!L110</f>
        <v>669</v>
      </c>
      <c r="Q18" s="12">
        <f>'[3]kirendeltségek'!M77</f>
        <v>589</v>
      </c>
    </row>
    <row r="19" spans="1:17" ht="15.75">
      <c r="A19" s="22" t="s">
        <v>11</v>
      </c>
      <c r="B19" s="23">
        <f>'[3]kirendeltségek'!M111</f>
        <v>478</v>
      </c>
      <c r="C19" s="23">
        <f t="shared" si="0"/>
        <v>-9</v>
      </c>
      <c r="D19" s="24">
        <f t="shared" si="1"/>
        <v>-1.848049281314161</v>
      </c>
      <c r="E19" s="23">
        <f t="shared" si="2"/>
        <v>-50</v>
      </c>
      <c r="F19" s="24">
        <f t="shared" si="3"/>
        <v>-9.469696969696969</v>
      </c>
      <c r="P19" s="5">
        <f>'[3]kirendeltségek'!L111</f>
        <v>487</v>
      </c>
      <c r="Q19" s="5">
        <f>'[3]kirendeltségek'!M78</f>
        <v>528</v>
      </c>
    </row>
    <row r="20" spans="1:17" s="11" customFormat="1" ht="15.75">
      <c r="A20" s="19" t="s">
        <v>12</v>
      </c>
      <c r="B20" s="20">
        <f>'[3]kirendeltségek'!M112</f>
        <v>301</v>
      </c>
      <c r="C20" s="20">
        <f t="shared" si="0"/>
        <v>-13</v>
      </c>
      <c r="D20" s="21">
        <f t="shared" si="1"/>
        <v>-4.140127388535035</v>
      </c>
      <c r="E20" s="20">
        <f t="shared" si="2"/>
        <v>-7</v>
      </c>
      <c r="F20" s="21">
        <f t="shared" si="3"/>
        <v>-2.2727272727272663</v>
      </c>
      <c r="G20" s="6"/>
      <c r="H20" s="6"/>
      <c r="I20" s="6"/>
      <c r="J20" s="6"/>
      <c r="K20" s="6"/>
      <c r="L20" s="6"/>
      <c r="M20" s="6"/>
      <c r="N20" s="6"/>
      <c r="O20" s="6"/>
      <c r="P20" s="12">
        <f>'[3]kirendeltségek'!L112</f>
        <v>314</v>
      </c>
      <c r="Q20" s="12">
        <f>'[3]kirendeltségek'!M79</f>
        <v>308</v>
      </c>
    </row>
    <row r="21" spans="1:17" ht="15.75">
      <c r="A21" s="22" t="s">
        <v>13</v>
      </c>
      <c r="B21" s="23">
        <f>'[3]kirendeltségek'!M113</f>
        <v>160</v>
      </c>
      <c r="C21" s="23">
        <f t="shared" si="0"/>
        <v>1</v>
      </c>
      <c r="D21" s="24">
        <f t="shared" si="1"/>
        <v>0.628930817610069</v>
      </c>
      <c r="E21" s="23">
        <f t="shared" si="2"/>
        <v>14</v>
      </c>
      <c r="F21" s="24">
        <f t="shared" si="3"/>
        <v>9.589041095890408</v>
      </c>
      <c r="P21" s="5">
        <f>'[3]kirendeltségek'!L113</f>
        <v>159</v>
      </c>
      <c r="Q21" s="5">
        <f>'[3]kirendeltségek'!M80</f>
        <v>146</v>
      </c>
    </row>
    <row r="22" spans="1:17" s="11" customFormat="1" ht="15.75">
      <c r="A22" s="19" t="s">
        <v>14</v>
      </c>
      <c r="B22" s="20">
        <f>'[3]kirendeltségek'!M114</f>
        <v>162</v>
      </c>
      <c r="C22" s="20">
        <f t="shared" si="0"/>
        <v>-15</v>
      </c>
      <c r="D22" s="21">
        <f t="shared" si="1"/>
        <v>-8.474576271186436</v>
      </c>
      <c r="E22" s="20">
        <f t="shared" si="2"/>
        <v>17</v>
      </c>
      <c r="F22" s="21">
        <f t="shared" si="3"/>
        <v>11.724137931034477</v>
      </c>
      <c r="G22" s="6"/>
      <c r="H22" s="6"/>
      <c r="I22" s="6"/>
      <c r="J22" s="6"/>
      <c r="K22" s="6"/>
      <c r="L22" s="6"/>
      <c r="M22" s="6"/>
      <c r="N22" s="6"/>
      <c r="O22" s="6"/>
      <c r="P22" s="12">
        <f>'[3]kirendeltségek'!L114</f>
        <v>177</v>
      </c>
      <c r="Q22" s="12">
        <f>'[3]kirendeltségek'!M81</f>
        <v>145</v>
      </c>
    </row>
    <row r="23" spans="1:17" ht="15.75">
      <c r="A23" s="22" t="s">
        <v>15</v>
      </c>
      <c r="B23" s="23">
        <f>'[3]kirendeltségek'!M115</f>
        <v>134</v>
      </c>
      <c r="C23" s="23">
        <f t="shared" si="0"/>
        <v>4</v>
      </c>
      <c r="D23" s="24">
        <f t="shared" si="1"/>
        <v>3.076923076923066</v>
      </c>
      <c r="E23" s="23">
        <f t="shared" si="2"/>
        <v>14</v>
      </c>
      <c r="F23" s="24">
        <f t="shared" si="3"/>
        <v>11.666666666666671</v>
      </c>
      <c r="P23" s="5">
        <f>'[3]kirendeltségek'!L115</f>
        <v>130</v>
      </c>
      <c r="Q23" s="5">
        <f>'[3]kirendeltségek'!M82</f>
        <v>120</v>
      </c>
    </row>
    <row r="24" spans="1:17" s="11" customFormat="1" ht="15.75">
      <c r="A24" s="19" t="s">
        <v>16</v>
      </c>
      <c r="B24" s="20">
        <f>'[3]kirendeltségek'!M116</f>
        <v>178</v>
      </c>
      <c r="C24" s="20">
        <f t="shared" si="0"/>
        <v>-6</v>
      </c>
      <c r="D24" s="21">
        <f t="shared" si="1"/>
        <v>-3.2608695652173907</v>
      </c>
      <c r="E24" s="20">
        <f t="shared" si="2"/>
        <v>-34</v>
      </c>
      <c r="F24" s="21">
        <f t="shared" si="3"/>
        <v>-16.037735849056602</v>
      </c>
      <c r="G24" s="6"/>
      <c r="H24" s="6"/>
      <c r="I24" s="6"/>
      <c r="J24" s="6"/>
      <c r="K24" s="6"/>
      <c r="L24" s="6"/>
      <c r="M24" s="6"/>
      <c r="N24" s="6"/>
      <c r="O24" s="6"/>
      <c r="P24" s="12">
        <f>'[3]kirendeltségek'!L116</f>
        <v>184</v>
      </c>
      <c r="Q24" s="12">
        <f>'[3]kirendeltségek'!M83</f>
        <v>212</v>
      </c>
    </row>
    <row r="25" spans="1:17" s="6" customFormat="1" ht="31.5">
      <c r="A25" s="25" t="s">
        <v>17</v>
      </c>
      <c r="B25" s="26">
        <f>SUM(B10:B24)</f>
        <v>7535</v>
      </c>
      <c r="C25" s="26">
        <f t="shared" si="0"/>
        <v>-170</v>
      </c>
      <c r="D25" s="27">
        <f t="shared" si="1"/>
        <v>-2.2063595068137545</v>
      </c>
      <c r="E25" s="26">
        <f t="shared" si="2"/>
        <v>927</v>
      </c>
      <c r="F25" s="27">
        <f t="shared" si="3"/>
        <v>14.028450363196129</v>
      </c>
      <c r="P25" s="15">
        <f>SUM(P10:P24)</f>
        <v>7705</v>
      </c>
      <c r="Q25" s="15">
        <f>SUM(Q10:Q24)</f>
        <v>6608</v>
      </c>
    </row>
    <row r="26" spans="1:15" s="11" customFormat="1" ht="29.25" customHeight="1">
      <c r="A26" s="132" t="s">
        <v>24</v>
      </c>
      <c r="B26" s="132"/>
      <c r="C26" s="132"/>
      <c r="D26" s="132"/>
      <c r="E26" s="132"/>
      <c r="F26" s="132"/>
      <c r="G26" s="6"/>
      <c r="H26" s="6"/>
      <c r="I26" s="6"/>
      <c r="J26" s="6"/>
      <c r="K26" s="6"/>
      <c r="L26" s="6"/>
      <c r="M26" s="6"/>
      <c r="N26" s="6"/>
      <c r="O26" s="6"/>
    </row>
    <row r="27" spans="1:17" ht="15.75">
      <c r="A27" s="22" t="s">
        <v>18</v>
      </c>
      <c r="B27" s="23">
        <f>'[3]kirendeltségek'!M118</f>
        <v>615</v>
      </c>
      <c r="C27" s="23">
        <f aca="true" t="shared" si="4" ref="C27:C33">B27-P27</f>
        <v>-48</v>
      </c>
      <c r="D27" s="24">
        <f aca="true" t="shared" si="5" ref="D27:D33">B27/P27*100-100</f>
        <v>-7.23981900452489</v>
      </c>
      <c r="E27" s="23">
        <f aca="true" t="shared" si="6" ref="E27:E33">B27-Q27</f>
        <v>93</v>
      </c>
      <c r="F27" s="24">
        <f aca="true" t="shared" si="7" ref="F27:F33">B27/Q27*100-100</f>
        <v>17.81609195402298</v>
      </c>
      <c r="P27" s="7">
        <f>'[3]kirendeltségek'!L118</f>
        <v>663</v>
      </c>
      <c r="Q27" s="7">
        <f>'[3]kirendeltségek'!M85</f>
        <v>522</v>
      </c>
    </row>
    <row r="28" spans="1:17" s="11" customFormat="1" ht="15.75">
      <c r="A28" s="19" t="s">
        <v>19</v>
      </c>
      <c r="B28" s="20">
        <f>'[3]kirendeltségek'!M119</f>
        <v>387</v>
      </c>
      <c r="C28" s="20">
        <f t="shared" si="4"/>
        <v>-13</v>
      </c>
      <c r="D28" s="21">
        <f t="shared" si="5"/>
        <v>-3.25</v>
      </c>
      <c r="E28" s="20">
        <f t="shared" si="6"/>
        <v>90</v>
      </c>
      <c r="F28" s="21">
        <f t="shared" si="7"/>
        <v>30.30303030303031</v>
      </c>
      <c r="G28" s="6"/>
      <c r="H28" s="6"/>
      <c r="I28" s="6"/>
      <c r="J28" s="6"/>
      <c r="K28" s="6"/>
      <c r="L28" s="6"/>
      <c r="M28" s="6"/>
      <c r="N28" s="6"/>
      <c r="O28" s="6"/>
      <c r="P28" s="13">
        <f>'[3]kirendeltségek'!L119</f>
        <v>400</v>
      </c>
      <c r="Q28" s="13">
        <f>'[3]kirendeltségek'!M86</f>
        <v>297</v>
      </c>
    </row>
    <row r="29" spans="1:17" ht="15.75">
      <c r="A29" s="22" t="s">
        <v>20</v>
      </c>
      <c r="B29" s="23">
        <f>'[3]kirendeltségek'!M120</f>
        <v>184</v>
      </c>
      <c r="C29" s="23">
        <f t="shared" si="4"/>
        <v>-1</v>
      </c>
      <c r="D29" s="24">
        <f t="shared" si="5"/>
        <v>-0.5405405405405332</v>
      </c>
      <c r="E29" s="23">
        <f t="shared" si="6"/>
        <v>89</v>
      </c>
      <c r="F29" s="24">
        <f t="shared" si="7"/>
        <v>93.68421052631578</v>
      </c>
      <c r="P29" s="7">
        <f>'[3]kirendeltségek'!L120</f>
        <v>185</v>
      </c>
      <c r="Q29" s="7">
        <f>'[3]kirendeltségek'!M87</f>
        <v>95</v>
      </c>
    </row>
    <row r="30" spans="1:17" s="11" customFormat="1" ht="15.75">
      <c r="A30" s="19" t="s">
        <v>21</v>
      </c>
      <c r="B30" s="20">
        <f>'[3]kirendeltségek'!M121</f>
        <v>414</v>
      </c>
      <c r="C30" s="20">
        <f t="shared" si="4"/>
        <v>17</v>
      </c>
      <c r="D30" s="21">
        <f t="shared" si="5"/>
        <v>4.28211586901763</v>
      </c>
      <c r="E30" s="20">
        <f t="shared" si="6"/>
        <v>59</v>
      </c>
      <c r="F30" s="21">
        <f t="shared" si="7"/>
        <v>16.619718309859152</v>
      </c>
      <c r="G30" s="6"/>
      <c r="H30" s="6"/>
      <c r="I30" s="6"/>
      <c r="J30" s="6"/>
      <c r="K30" s="6"/>
      <c r="L30" s="6"/>
      <c r="M30" s="6"/>
      <c r="N30" s="6"/>
      <c r="O30" s="6"/>
      <c r="P30" s="13">
        <f>'[3]kirendeltségek'!L121</f>
        <v>397</v>
      </c>
      <c r="Q30" s="13">
        <f>'[3]kirendeltségek'!M88</f>
        <v>355</v>
      </c>
    </row>
    <row r="31" spans="1:17" ht="15.75">
      <c r="A31" s="22" t="s">
        <v>22</v>
      </c>
      <c r="B31" s="23">
        <f>'[3]kirendeltségek'!M122</f>
        <v>272</v>
      </c>
      <c r="C31" s="23">
        <f t="shared" si="4"/>
        <v>0</v>
      </c>
      <c r="D31" s="24">
        <f t="shared" si="5"/>
        <v>0</v>
      </c>
      <c r="E31" s="23">
        <f t="shared" si="6"/>
        <v>50</v>
      </c>
      <c r="F31" s="24">
        <f t="shared" si="7"/>
        <v>22.522522522522507</v>
      </c>
      <c r="P31" s="7">
        <f>'[3]kirendeltségek'!L122</f>
        <v>272</v>
      </c>
      <c r="Q31" s="7">
        <f>'[3]kirendeltségek'!M89</f>
        <v>222</v>
      </c>
    </row>
    <row r="32" spans="1:17" s="11" customFormat="1" ht="15.75">
      <c r="A32" s="19" t="s">
        <v>23</v>
      </c>
      <c r="B32" s="20">
        <f>'[3]kirendeltségek'!M123</f>
        <v>111</v>
      </c>
      <c r="C32" s="20">
        <f t="shared" si="4"/>
        <v>5</v>
      </c>
      <c r="D32" s="21">
        <f t="shared" si="5"/>
        <v>4.716981132075489</v>
      </c>
      <c r="E32" s="20">
        <f t="shared" si="6"/>
        <v>16</v>
      </c>
      <c r="F32" s="21">
        <f t="shared" si="7"/>
        <v>16.842105263157904</v>
      </c>
      <c r="G32" s="6"/>
      <c r="H32" s="6"/>
      <c r="I32" s="6"/>
      <c r="J32" s="6"/>
      <c r="K32" s="6"/>
      <c r="L32" s="6"/>
      <c r="M32" s="6"/>
      <c r="N32" s="6"/>
      <c r="O32" s="6"/>
      <c r="P32" s="13">
        <f>'[3]kirendeltségek'!L123</f>
        <v>106</v>
      </c>
      <c r="Q32" s="13">
        <f>'[3]kirendeltségek'!M90</f>
        <v>95</v>
      </c>
    </row>
    <row r="33" spans="1:17" s="6" customFormat="1" ht="15.75">
      <c r="A33" s="25" t="s">
        <v>24</v>
      </c>
      <c r="B33" s="26">
        <f>SUM(B27:B32)</f>
        <v>1983</v>
      </c>
      <c r="C33" s="26">
        <f t="shared" si="4"/>
        <v>-40</v>
      </c>
      <c r="D33" s="27">
        <f t="shared" si="5"/>
        <v>-1.977261492832426</v>
      </c>
      <c r="E33" s="26">
        <f t="shared" si="6"/>
        <v>397</v>
      </c>
      <c r="F33" s="27">
        <f t="shared" si="7"/>
        <v>25.031525851197983</v>
      </c>
      <c r="P33" s="14">
        <f>SUM(P27:P32)</f>
        <v>2023</v>
      </c>
      <c r="Q33" s="14">
        <f>SUM(Q27:Q32)</f>
        <v>1586</v>
      </c>
    </row>
    <row r="34" spans="1:15" s="11" customFormat="1" ht="27.75" customHeight="1">
      <c r="A34" s="132" t="s">
        <v>31</v>
      </c>
      <c r="B34" s="132"/>
      <c r="C34" s="132"/>
      <c r="D34" s="132"/>
      <c r="E34" s="132"/>
      <c r="F34" s="132"/>
      <c r="G34" s="6"/>
      <c r="H34" s="6"/>
      <c r="I34" s="6"/>
      <c r="J34" s="6"/>
      <c r="K34" s="6"/>
      <c r="L34" s="6"/>
      <c r="M34" s="6"/>
      <c r="N34" s="6"/>
      <c r="O34" s="6"/>
    </row>
    <row r="35" spans="1:17" ht="15.75">
      <c r="A35" s="22" t="s">
        <v>25</v>
      </c>
      <c r="B35" s="23">
        <f>'[3]kirendeltségek'!M125</f>
        <v>743</v>
      </c>
      <c r="C35" s="23">
        <f aca="true" t="shared" si="8" ref="C35:C42">B35-P35</f>
        <v>0</v>
      </c>
      <c r="D35" s="24">
        <f aca="true" t="shared" si="9" ref="D35:D42">B35/P35*100-100</f>
        <v>0</v>
      </c>
      <c r="E35" s="23">
        <f aca="true" t="shared" si="10" ref="E35:E42">B35-Q35</f>
        <v>57</v>
      </c>
      <c r="F35" s="24">
        <f aca="true" t="shared" si="11" ref="F35:F42">B35/Q35*100-100</f>
        <v>8.309037900874628</v>
      </c>
      <c r="P35" s="7">
        <f>'[3]kirendeltségek'!L125</f>
        <v>743</v>
      </c>
      <c r="Q35" s="7">
        <f>'[3]kirendeltségek'!M92</f>
        <v>686</v>
      </c>
    </row>
    <row r="36" spans="1:17" s="11" customFormat="1" ht="15.75">
      <c r="A36" s="19" t="s">
        <v>26</v>
      </c>
      <c r="B36" s="20">
        <f>'[3]kirendeltségek'!M126</f>
        <v>293</v>
      </c>
      <c r="C36" s="20">
        <f t="shared" si="8"/>
        <v>-28</v>
      </c>
      <c r="D36" s="21">
        <f t="shared" si="9"/>
        <v>-8.72274143302181</v>
      </c>
      <c r="E36" s="20">
        <f t="shared" si="10"/>
        <v>26</v>
      </c>
      <c r="F36" s="21">
        <f t="shared" si="11"/>
        <v>9.737827715355806</v>
      </c>
      <c r="G36" s="6"/>
      <c r="H36" s="6"/>
      <c r="I36" s="6"/>
      <c r="J36" s="6"/>
      <c r="K36" s="6"/>
      <c r="L36" s="6"/>
      <c r="M36" s="6"/>
      <c r="N36" s="6"/>
      <c r="O36" s="6"/>
      <c r="P36" s="13">
        <f>'[3]kirendeltségek'!L126</f>
        <v>321</v>
      </c>
      <c r="Q36" s="13">
        <f>'[3]kirendeltségek'!M93</f>
        <v>267</v>
      </c>
    </row>
    <row r="37" spans="1:17" ht="15.75">
      <c r="A37" s="22" t="s">
        <v>27</v>
      </c>
      <c r="B37" s="23">
        <f>'[3]kirendeltségek'!M127</f>
        <v>202</v>
      </c>
      <c r="C37" s="23">
        <f t="shared" si="8"/>
        <v>-14</v>
      </c>
      <c r="D37" s="24">
        <f t="shared" si="9"/>
        <v>-6.481481481481481</v>
      </c>
      <c r="E37" s="23">
        <f t="shared" si="10"/>
        <v>37</v>
      </c>
      <c r="F37" s="24">
        <f t="shared" si="11"/>
        <v>22.424242424242408</v>
      </c>
      <c r="P37" s="7">
        <f>'[3]kirendeltségek'!L127</f>
        <v>216</v>
      </c>
      <c r="Q37" s="7">
        <f>'[3]kirendeltségek'!M94</f>
        <v>165</v>
      </c>
    </row>
    <row r="38" spans="1:17" s="11" customFormat="1" ht="15.75">
      <c r="A38" s="19" t="s">
        <v>28</v>
      </c>
      <c r="B38" s="20">
        <f>'[3]kirendeltségek'!M128</f>
        <v>251</v>
      </c>
      <c r="C38" s="20">
        <f t="shared" si="8"/>
        <v>3</v>
      </c>
      <c r="D38" s="21">
        <f t="shared" si="9"/>
        <v>1.209677419354847</v>
      </c>
      <c r="E38" s="20">
        <f t="shared" si="10"/>
        <v>1</v>
      </c>
      <c r="F38" s="21">
        <f t="shared" si="11"/>
        <v>0.4000000000000057</v>
      </c>
      <c r="G38" s="6"/>
      <c r="H38" s="6"/>
      <c r="I38" s="6"/>
      <c r="J38" s="6"/>
      <c r="K38" s="6"/>
      <c r="L38" s="6"/>
      <c r="M38" s="6"/>
      <c r="N38" s="6"/>
      <c r="O38" s="6"/>
      <c r="P38" s="13">
        <f>'[3]kirendeltségek'!L128</f>
        <v>248</v>
      </c>
      <c r="Q38" s="13">
        <f>'[3]kirendeltségek'!M95</f>
        <v>250</v>
      </c>
    </row>
    <row r="39" spans="1:17" ht="15.75">
      <c r="A39" s="22" t="s">
        <v>29</v>
      </c>
      <c r="B39" s="23">
        <f>'[3]kirendeltségek'!M129</f>
        <v>269</v>
      </c>
      <c r="C39" s="23">
        <f t="shared" si="8"/>
        <v>16</v>
      </c>
      <c r="D39" s="24">
        <f t="shared" si="9"/>
        <v>6.324110671936765</v>
      </c>
      <c r="E39" s="23">
        <f t="shared" si="10"/>
        <v>20</v>
      </c>
      <c r="F39" s="24">
        <f t="shared" si="11"/>
        <v>8.03212851405624</v>
      </c>
      <c r="P39" s="7">
        <f>'[3]kirendeltségek'!L129</f>
        <v>253</v>
      </c>
      <c r="Q39" s="7">
        <f>'[3]kirendeltségek'!M96</f>
        <v>249</v>
      </c>
    </row>
    <row r="40" spans="1:17" s="11" customFormat="1" ht="15.75">
      <c r="A40" s="19" t="s">
        <v>30</v>
      </c>
      <c r="B40" s="20">
        <f>'[3]kirendeltségek'!M130</f>
        <v>148</v>
      </c>
      <c r="C40" s="20">
        <f t="shared" si="8"/>
        <v>-4</v>
      </c>
      <c r="D40" s="21">
        <f t="shared" si="9"/>
        <v>-2.631578947368425</v>
      </c>
      <c r="E40" s="20">
        <f t="shared" si="10"/>
        <v>13</v>
      </c>
      <c r="F40" s="21">
        <f t="shared" si="11"/>
        <v>9.629629629629633</v>
      </c>
      <c r="G40" s="6"/>
      <c r="H40" s="6"/>
      <c r="I40" s="6"/>
      <c r="J40" s="6"/>
      <c r="K40" s="6"/>
      <c r="L40" s="6"/>
      <c r="M40" s="6"/>
      <c r="N40" s="6"/>
      <c r="O40" s="6"/>
      <c r="P40" s="13">
        <f>'[3]kirendeltségek'!L130</f>
        <v>152</v>
      </c>
      <c r="Q40" s="13">
        <f>'[3]kirendeltségek'!M97</f>
        <v>135</v>
      </c>
    </row>
    <row r="41" spans="1:17" s="6" customFormat="1" ht="15.75">
      <c r="A41" s="25" t="s">
        <v>31</v>
      </c>
      <c r="B41" s="26">
        <f>SUM(B35:B40)</f>
        <v>1906</v>
      </c>
      <c r="C41" s="26">
        <f t="shared" si="8"/>
        <v>-27</v>
      </c>
      <c r="D41" s="27">
        <f t="shared" si="9"/>
        <v>-1.3967925504397272</v>
      </c>
      <c r="E41" s="26">
        <f t="shared" si="10"/>
        <v>154</v>
      </c>
      <c r="F41" s="27">
        <f t="shared" si="11"/>
        <v>8.789954337899559</v>
      </c>
      <c r="P41" s="14">
        <f>SUM(P35:P40)</f>
        <v>1933</v>
      </c>
      <c r="Q41" s="14">
        <f>SUM(Q35:Q40)</f>
        <v>1752</v>
      </c>
    </row>
    <row r="42" spans="1:17" s="16" customFormat="1" ht="28.5">
      <c r="A42" s="18" t="s">
        <v>32</v>
      </c>
      <c r="B42" s="28">
        <f>B41+B33+B25</f>
        <v>11424</v>
      </c>
      <c r="C42" s="28">
        <f t="shared" si="8"/>
        <v>-237</v>
      </c>
      <c r="D42" s="29">
        <f t="shared" si="9"/>
        <v>-2.0324157447903275</v>
      </c>
      <c r="E42" s="28">
        <f t="shared" si="10"/>
        <v>1478</v>
      </c>
      <c r="F42" s="29">
        <f t="shared" si="11"/>
        <v>14.860245324753677</v>
      </c>
      <c r="G42" s="50"/>
      <c r="H42" s="50"/>
      <c r="I42" s="50"/>
      <c r="J42" s="50"/>
      <c r="K42" s="50"/>
      <c r="L42" s="50"/>
      <c r="M42" s="50"/>
      <c r="N42" s="50"/>
      <c r="O42" s="50"/>
      <c r="P42" s="17">
        <f>P41+P33+P25</f>
        <v>11661</v>
      </c>
      <c r="Q42" s="17">
        <f>Q41+Q33+Q25</f>
        <v>9946</v>
      </c>
    </row>
  </sheetData>
  <mergeCells count="12">
    <mergeCell ref="A9:F9"/>
    <mergeCell ref="A26:F26"/>
    <mergeCell ref="A34:F34"/>
    <mergeCell ref="B5:F5"/>
    <mergeCell ref="B6:B7"/>
    <mergeCell ref="A5:A8"/>
    <mergeCell ref="C7:D7"/>
    <mergeCell ref="E7:F7"/>
    <mergeCell ref="A1:F1"/>
    <mergeCell ref="A3:F3"/>
    <mergeCell ref="A2:F2"/>
    <mergeCell ref="C6:F6"/>
  </mergeCells>
  <printOptions horizontalCentered="1"/>
  <pageMargins left="0.4724409448818898" right="0.4724409448818898" top="0.3937007874015748" bottom="0.4330708661417323" header="0.2362204724409449" footer="0.2362204724409449"/>
  <pageSetup horizontalDpi="600" verticalDpi="600" orientation="portrait" paperSize="9" r:id="rId1"/>
  <headerFooter alignWithMargins="0">
    <oddHeader>&amp;R&amp;"Times New Roman,Dőlt"2. sz. táblázat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28"/>
  <sheetViews>
    <sheetView tabSelected="1" zoomScale="85" zoomScaleNormal="85" workbookViewId="0" topLeftCell="A19">
      <pane xSplit="4" topLeftCell="S1" activePane="topRight" state="frozen"/>
      <selection pane="topLeft" activeCell="J36" sqref="J36"/>
      <selection pane="topRight" activeCell="J36" sqref="J36"/>
    </sheetView>
  </sheetViews>
  <sheetFormatPr defaultColWidth="9.33203125" defaultRowHeight="12.75"/>
  <cols>
    <col min="1" max="1" width="46.66015625" style="30" customWidth="1"/>
    <col min="2" max="2" width="17.83203125" style="30" customWidth="1"/>
    <col min="3" max="3" width="18.83203125" style="30" customWidth="1"/>
    <col min="4" max="4" width="17.832031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5" t="s">
        <v>43</v>
      </c>
      <c r="B1" s="145"/>
      <c r="C1" s="145"/>
      <c r="D1" s="145"/>
    </row>
    <row r="2" spans="1:6" ht="15.75">
      <c r="A2" s="139" t="s">
        <v>73</v>
      </c>
      <c r="B2" s="139"/>
      <c r="C2" s="139"/>
      <c r="D2" s="139"/>
      <c r="E2" s="1"/>
      <c r="F2" s="1"/>
    </row>
    <row r="3" spans="1:4" ht="15.75">
      <c r="A3" s="146" t="s">
        <v>117</v>
      </c>
      <c r="B3" s="147"/>
      <c r="C3" s="147"/>
      <c r="D3" s="147"/>
    </row>
    <row r="4" spans="1:4" ht="9" customHeight="1">
      <c r="A4" s="31"/>
      <c r="B4" s="31"/>
      <c r="C4" s="31"/>
      <c r="D4" s="32"/>
    </row>
    <row r="5" spans="1:4" ht="21" customHeight="1">
      <c r="A5" s="153" t="s">
        <v>44</v>
      </c>
      <c r="B5" s="148" t="s">
        <v>45</v>
      </c>
      <c r="C5" s="151" t="s">
        <v>46</v>
      </c>
      <c r="D5" s="152"/>
    </row>
    <row r="6" spans="1:4" ht="28.5" customHeight="1">
      <c r="A6" s="129"/>
      <c r="B6" s="149"/>
      <c r="C6" s="148" t="s">
        <v>78</v>
      </c>
      <c r="D6" s="148" t="s">
        <v>47</v>
      </c>
    </row>
    <row r="7" spans="1:4" ht="26.25" customHeight="1">
      <c r="A7" s="130"/>
      <c r="B7" s="150"/>
      <c r="C7" s="150"/>
      <c r="D7" s="150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'[1]regio'!M132</f>
        <v>64200</v>
      </c>
      <c r="C9" s="35">
        <f>B9/$B$11*100</f>
        <v>55.96575802219452</v>
      </c>
      <c r="D9" s="35">
        <f>'[1]regio'!$M85/'[1]regio'!$M$87*100</f>
        <v>55.27167749252501</v>
      </c>
    </row>
    <row r="10" spans="1:4" s="39" customFormat="1" ht="15.75">
      <c r="A10" s="36" t="s">
        <v>50</v>
      </c>
      <c r="B10" s="37">
        <f>'[1]regio'!M133</f>
        <v>50513</v>
      </c>
      <c r="C10" s="38">
        <f aca="true" t="shared" si="0" ref="C10:C34">B10/$B$11*100</f>
        <v>44.03424197780548</v>
      </c>
      <c r="D10" s="38">
        <f>'[1]regio'!$M86/'[1]regio'!$M$87*100</f>
        <v>44.728322507475</v>
      </c>
    </row>
    <row r="11" spans="1:4" s="43" customFormat="1" ht="20.25" customHeight="1">
      <c r="A11" s="40" t="s">
        <v>51</v>
      </c>
      <c r="B11" s="41">
        <f>SUM(B9:B10)</f>
        <v>114713</v>
      </c>
      <c r="C11" s="42">
        <f t="shared" si="0"/>
        <v>100</v>
      </c>
      <c r="D11" s="42">
        <f>'[1]regio'!$M46/'[1]regio'!$M$46*100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'[1]regio'!M143</f>
        <v>3000</v>
      </c>
      <c r="C13" s="35">
        <f t="shared" si="0"/>
        <v>2.6152223374857253</v>
      </c>
      <c r="D13" s="35">
        <f>'[1]regio'!$M96/'[1]regio'!$M$102*100</f>
        <v>3.0786679039076192</v>
      </c>
      <c r="E13" s="48"/>
    </row>
    <row r="14" spans="1:4" ht="15.75">
      <c r="A14" s="69" t="s">
        <v>87</v>
      </c>
      <c r="B14" s="37">
        <f>'[1]regio'!M144</f>
        <v>15931</v>
      </c>
      <c r="C14" s="38">
        <f t="shared" si="0"/>
        <v>13.887702352828363</v>
      </c>
      <c r="D14" s="38">
        <f>'[1]regio'!$M97/'[1]regio'!$M$102*100</f>
        <v>13.87565728425611</v>
      </c>
    </row>
    <row r="15" spans="1:5" s="39" customFormat="1" ht="15.75">
      <c r="A15" s="33" t="s">
        <v>88</v>
      </c>
      <c r="B15" s="34">
        <f>'[1]regio'!M145</f>
        <v>30181</v>
      </c>
      <c r="C15" s="35">
        <f t="shared" si="0"/>
        <v>26.31000845588556</v>
      </c>
      <c r="D15" s="35">
        <f>'[1]regio'!$M98/'[1]regio'!$M$102*100</f>
        <v>27.16053201360965</v>
      </c>
      <c r="E15" s="71"/>
    </row>
    <row r="16" spans="1:4" ht="15.75">
      <c r="A16" s="36" t="s">
        <v>89</v>
      </c>
      <c r="B16" s="37">
        <f>'[1]regio'!M146</f>
        <v>29437</v>
      </c>
      <c r="C16" s="38">
        <f t="shared" si="0"/>
        <v>25.661433316189097</v>
      </c>
      <c r="D16" s="38">
        <f>'[1]regio'!$M99/'[1]regio'!$M$102*100</f>
        <v>25.24899474172595</v>
      </c>
    </row>
    <row r="17" spans="1:4" s="39" customFormat="1" ht="15.75">
      <c r="A17" s="33" t="s">
        <v>90</v>
      </c>
      <c r="B17" s="34">
        <f>'[1]regio'!M147</f>
        <v>28001</v>
      </c>
      <c r="C17" s="35">
        <f t="shared" si="0"/>
        <v>24.4096135573126</v>
      </c>
      <c r="D17" s="35">
        <f>'[1]regio'!$M100/'[1]regio'!$M$102*100</f>
        <v>23.347767811114547</v>
      </c>
    </row>
    <row r="18" spans="1:4" ht="15.75">
      <c r="A18" s="36" t="s">
        <v>91</v>
      </c>
      <c r="B18" s="37">
        <f>'[1]regio'!M148</f>
        <v>8163</v>
      </c>
      <c r="C18" s="38">
        <f t="shared" si="0"/>
        <v>7.116019980298659</v>
      </c>
      <c r="D18" s="38">
        <f>'[1]regio'!$M101/'[1]regio'!$M$102*100</f>
        <v>7.288380245386122</v>
      </c>
    </row>
    <row r="19" spans="1:4" s="47" customFormat="1" ht="22.5" customHeight="1">
      <c r="A19" s="40" t="s">
        <v>51</v>
      </c>
      <c r="B19" s="41">
        <f>SUM(B13:B18)</f>
        <v>114713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'[1]regio'!M151</f>
        <v>9929</v>
      </c>
      <c r="C21" s="35">
        <f t="shared" si="0"/>
        <v>8.655514196298588</v>
      </c>
      <c r="D21" s="35">
        <f>'[1]regio'!$M104/'[1]regio'!$M$110*100</f>
        <v>10.460872254871637</v>
      </c>
    </row>
    <row r="22" spans="1:4" ht="15.75">
      <c r="A22" s="36" t="s">
        <v>54</v>
      </c>
      <c r="B22" s="37">
        <f>'[1]regio'!M152</f>
        <v>42142</v>
      </c>
      <c r="C22" s="38">
        <f t="shared" si="0"/>
        <v>36.73689991544114</v>
      </c>
      <c r="D22" s="38">
        <f>'[1]regio'!$M105/'[1]regio'!$M$110*100</f>
        <v>38.710176306835756</v>
      </c>
    </row>
    <row r="23" spans="1:4" s="39" customFormat="1" ht="15.75">
      <c r="A23" s="33" t="s">
        <v>55</v>
      </c>
      <c r="B23" s="34">
        <f>'[1]regio'!M153</f>
        <v>36032</v>
      </c>
      <c r="C23" s="35">
        <f t="shared" si="0"/>
        <v>31.410563754761885</v>
      </c>
      <c r="D23" s="35">
        <f>'[1]regio'!$M106/'[1]regio'!$M$110*100</f>
        <v>30.044334467470872</v>
      </c>
    </row>
    <row r="24" spans="1:7" ht="15.75">
      <c r="A24" s="36" t="s">
        <v>56</v>
      </c>
      <c r="B24" s="37">
        <f>'[1]regio'!M154</f>
        <v>15239</v>
      </c>
      <c r="C24" s="38">
        <f t="shared" si="0"/>
        <v>13.284457733648322</v>
      </c>
      <c r="D24" s="38">
        <f>'[1]regio'!$M107/'[1]regio'!$M$110*100</f>
        <v>11.758944221053717</v>
      </c>
      <c r="G24" s="49"/>
    </row>
    <row r="25" spans="1:4" s="39" customFormat="1" ht="15.75">
      <c r="A25" s="33" t="s">
        <v>57</v>
      </c>
      <c r="B25" s="34">
        <f>'[1]regio'!M155</f>
        <v>7832</v>
      </c>
      <c r="C25" s="35">
        <f t="shared" si="0"/>
        <v>6.8274737823960665</v>
      </c>
      <c r="D25" s="35">
        <f>'[1]regio'!$M108/'[1]regio'!$M$110*100</f>
        <v>6.289308176100629</v>
      </c>
    </row>
    <row r="26" spans="1:4" ht="15.75">
      <c r="A26" s="36" t="s">
        <v>58</v>
      </c>
      <c r="B26" s="37">
        <f>'[1]regio'!M156</f>
        <v>3539</v>
      </c>
      <c r="C26" s="38">
        <f t="shared" si="0"/>
        <v>3.085090617453994</v>
      </c>
      <c r="D26" s="38">
        <f>'[1]regio'!$M109/'[1]regio'!$M$110*100</f>
        <v>2.7363645736673883</v>
      </c>
    </row>
    <row r="27" spans="1:4" s="47" customFormat="1" ht="21" customHeight="1">
      <c r="A27" s="40" t="s">
        <v>51</v>
      </c>
      <c r="B27" s="41">
        <f>SUM(B21:B26)</f>
        <v>114713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7" s="39" customFormat="1" ht="15.75">
      <c r="A29" s="70" t="s">
        <v>80</v>
      </c>
      <c r="B29" s="34">
        <f>'[1]regio'!M159</f>
        <v>33675</v>
      </c>
      <c r="C29" s="35">
        <f>B29/$B$11*100</f>
        <v>29.355870738277268</v>
      </c>
      <c r="D29" s="35">
        <f>'[1]regio'!$AE117/'[1]regio'!$AE$123*100</f>
        <v>29.320548510155685</v>
      </c>
      <c r="G29" s="71"/>
    </row>
    <row r="30" spans="1:4" ht="15.75">
      <c r="A30" s="69" t="s">
        <v>81</v>
      </c>
      <c r="B30" s="37">
        <f>'[1]regio'!M160</f>
        <v>20401</v>
      </c>
      <c r="C30" s="38">
        <f>B30/$B$11*100</f>
        <v>17.784383635682094</v>
      </c>
      <c r="D30" s="38">
        <f>'[1]regio'!$AE118/'[1]regio'!$AE$123*100</f>
        <v>14.812867305907826</v>
      </c>
    </row>
    <row r="31" spans="1:4" s="39" customFormat="1" ht="15.75">
      <c r="A31" s="70" t="s">
        <v>82</v>
      </c>
      <c r="B31" s="34">
        <f>'[1]regio'!M161</f>
        <v>25566</v>
      </c>
      <c r="C31" s="35">
        <f>B31/$B$11*100</f>
        <v>22.28692476005335</v>
      </c>
      <c r="D31" s="35">
        <f>'[1]regio'!$AE119/'[1]regio'!$AE$123*100</f>
        <v>15.43664295288174</v>
      </c>
    </row>
    <row r="32" spans="1:4" ht="15.75">
      <c r="A32" s="69" t="s">
        <v>83</v>
      </c>
      <c r="B32" s="37">
        <f>'[1]regio'!M162</f>
        <v>17221</v>
      </c>
      <c r="C32" s="38">
        <f>B32/$B$11*100</f>
        <v>15.012247957947226</v>
      </c>
      <c r="D32" s="38">
        <f>'[1]regio'!$AE120/'[1]regio'!$AE$123*100</f>
        <v>17.225487163625118</v>
      </c>
    </row>
    <row r="33" spans="1:4" s="39" customFormat="1" ht="15.75">
      <c r="A33" s="70" t="s">
        <v>84</v>
      </c>
      <c r="B33" s="34">
        <f>'[1]regio'!M163</f>
        <v>17850</v>
      </c>
      <c r="C33" s="35">
        <f>B33/$B$11*100</f>
        <v>15.560572908040065</v>
      </c>
      <c r="D33" s="35">
        <f>'[1]regio'!$AE121/'[1]regio'!$AE$123*100</f>
        <v>23.20445406742963</v>
      </c>
    </row>
    <row r="34" spans="1:4" s="43" customFormat="1" ht="23.25" customHeight="1">
      <c r="A34" s="44" t="s">
        <v>51</v>
      </c>
      <c r="B34" s="45">
        <f>SUM(B29:B33)</f>
        <v>114713</v>
      </c>
      <c r="C34" s="46">
        <f t="shared" si="0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'[1]regio'!M166</f>
        <v>19843</v>
      </c>
      <c r="C36" s="66">
        <f>B36/$B$40*100</f>
        <v>17.297952280909747</v>
      </c>
      <c r="D36" s="66">
        <f>'[1]regio'!$M125/'[1]regio'!$M$129*100</f>
        <v>15.210846479018455</v>
      </c>
    </row>
    <row r="37" spans="1:4" ht="15.75">
      <c r="A37" s="68" t="s">
        <v>76</v>
      </c>
      <c r="B37" s="34">
        <f>'[1]regio'!M167</f>
        <v>12636</v>
      </c>
      <c r="C37" s="35">
        <f>B37/$B$40*100</f>
        <v>11.015316485489874</v>
      </c>
      <c r="D37" s="35">
        <f>'[1]regio'!$M126/'[1]regio'!$M$129*100</f>
        <v>7.831735230436128</v>
      </c>
    </row>
    <row r="38" spans="1:4" ht="15.75">
      <c r="A38" s="67" t="s">
        <v>115</v>
      </c>
      <c r="B38" s="65">
        <f>'[1]regio'!M168</f>
        <v>44672</v>
      </c>
      <c r="C38" s="66">
        <f>B38/$B$40*100</f>
        <v>38.94240408672077</v>
      </c>
      <c r="D38" s="66">
        <f>'[1]regio'!$M127/'[1]regio'!$M$129*100</f>
        <v>44.29631920816579</v>
      </c>
    </row>
    <row r="39" spans="1:4" ht="15.75">
      <c r="A39" s="68" t="s">
        <v>77</v>
      </c>
      <c r="B39" s="34">
        <f>'[1]regio'!M169</f>
        <v>37562</v>
      </c>
      <c r="C39" s="35">
        <f>B39/$B$40*100</f>
        <v>32.744327146879606</v>
      </c>
      <c r="D39" s="35">
        <f>'[1]regio'!$M128/'[1]regio'!$M$129*100</f>
        <v>32.66109908237962</v>
      </c>
    </row>
    <row r="40" spans="1:4" s="43" customFormat="1" ht="22.5" customHeight="1">
      <c r="A40" s="62" t="s">
        <v>51</v>
      </c>
      <c r="B40" s="63">
        <f>SUM(B36:B39)</f>
        <v>114713</v>
      </c>
      <c r="C40" s="64">
        <f>SUM(C36:C39)</f>
        <v>100</v>
      </c>
      <c r="D40" s="64">
        <f>SUM(D36:D39)</f>
        <v>100</v>
      </c>
    </row>
    <row r="41" spans="1:4" ht="30" customHeight="1">
      <c r="A41" s="144" t="s">
        <v>116</v>
      </c>
      <c r="B41" s="144"/>
      <c r="C41" s="144"/>
      <c r="D41" s="144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  <row r="423" spans="3:4" ht="15.75">
      <c r="C423" s="49"/>
      <c r="D423" s="49"/>
    </row>
    <row r="424" spans="3:4" ht="15.75">
      <c r="C424" s="49"/>
      <c r="D424" s="49"/>
    </row>
    <row r="425" spans="3:4" ht="15.75">
      <c r="C425" s="49"/>
      <c r="D425" s="49"/>
    </row>
    <row r="426" spans="3:4" ht="15.75">
      <c r="C426" s="49"/>
      <c r="D426" s="49"/>
    </row>
    <row r="427" spans="3:4" ht="15.75">
      <c r="C427" s="49"/>
      <c r="D427" s="49"/>
    </row>
    <row r="428" spans="3:4" ht="15.75">
      <c r="C428" s="49"/>
      <c r="D428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5905511811023623" header="0.5118110236220472" footer="0.2362204724409449"/>
  <pageSetup horizontalDpi="600" verticalDpi="600" orientation="portrait" paperSize="9" scale="92" r:id="rId2"/>
  <headerFooter alignWithMargins="0">
    <oddHeader>&amp;R&amp;"Times New Roman CE,Dőlt"3.sz. táblázat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="85" zoomScaleNormal="85" workbookViewId="0" topLeftCell="A9">
      <selection activeCell="J36" sqref="J3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8.6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4" t="s">
        <v>43</v>
      </c>
      <c r="B1" s="154"/>
      <c r="C1" s="154"/>
      <c r="D1" s="154"/>
    </row>
    <row r="2" spans="1:4" ht="15.75">
      <c r="A2" s="154" t="s">
        <v>70</v>
      </c>
      <c r="B2" s="154"/>
      <c r="C2" s="154"/>
      <c r="D2" s="154"/>
    </row>
    <row r="3" spans="1:4" ht="15.75">
      <c r="A3" s="155" t="s">
        <v>117</v>
      </c>
      <c r="B3" s="156"/>
      <c r="C3" s="156"/>
      <c r="D3" s="156"/>
    </row>
    <row r="4" spans="1:4" ht="15.75">
      <c r="A4" s="52"/>
      <c r="B4" s="52"/>
      <c r="C4" s="52"/>
      <c r="D4" s="53"/>
    </row>
    <row r="5" spans="1:4" ht="28.5" customHeight="1">
      <c r="A5" s="162" t="s">
        <v>44</v>
      </c>
      <c r="B5" s="157" t="s">
        <v>45</v>
      </c>
      <c r="C5" s="160" t="s">
        <v>46</v>
      </c>
      <c r="D5" s="161"/>
    </row>
    <row r="6" spans="1:4" ht="28.5" customHeight="1">
      <c r="A6" s="163"/>
      <c r="B6" s="158"/>
      <c r="C6" s="157" t="s">
        <v>78</v>
      </c>
      <c r="D6" s="157" t="s">
        <v>47</v>
      </c>
    </row>
    <row r="7" spans="1:4" ht="36" customHeight="1">
      <c r="A7" s="164"/>
      <c r="B7" s="159"/>
      <c r="C7" s="159"/>
      <c r="D7" s="159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'[1]borsod'!M132</f>
        <v>40248</v>
      </c>
      <c r="C9" s="35">
        <f>B9/$B$11*100</f>
        <v>55.96062400934345</v>
      </c>
      <c r="D9" s="35">
        <f>'[1]borsod'!$M85/'[1]borsod'!$M$87*100</f>
        <v>55.64649696891733</v>
      </c>
    </row>
    <row r="10" spans="1:4" s="56" customFormat="1" ht="15.75">
      <c r="A10" s="55" t="s">
        <v>50</v>
      </c>
      <c r="B10" s="37">
        <f>'[1]borsod'!M133</f>
        <v>31674</v>
      </c>
      <c r="C10" s="38">
        <f>B10/$B$11*100</f>
        <v>44.039375990656545</v>
      </c>
      <c r="D10" s="38">
        <f>'[1]borsod'!$M86/'[1]borsod'!$M$87*100</f>
        <v>44.35350303108267</v>
      </c>
    </row>
    <row r="11" spans="1:4" s="58" customFormat="1" ht="20.25" customHeight="1">
      <c r="A11" s="57" t="s">
        <v>51</v>
      </c>
      <c r="B11" s="41">
        <f>SUM(B9:B10)</f>
        <v>71922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'[1]borsod'!M143</f>
        <v>1955</v>
      </c>
      <c r="C13" s="35">
        <f aca="true" t="shared" si="0" ref="C13:C19">B13/$B$11*100</f>
        <v>2.7182225188398546</v>
      </c>
      <c r="D13" s="35">
        <f>'[1]borsod'!$M96/'[1]borsod'!$M$102*100</f>
        <v>3.1967068131019953</v>
      </c>
      <c r="E13" s="60"/>
    </row>
    <row r="14" spans="1:4" ht="15.75">
      <c r="A14" s="69" t="s">
        <v>87</v>
      </c>
      <c r="B14" s="37">
        <f>'[1]borsod'!M144</f>
        <v>10392</v>
      </c>
      <c r="C14" s="38">
        <f t="shared" si="0"/>
        <v>14.448986401935429</v>
      </c>
      <c r="D14" s="38">
        <f>'[1]borsod'!$M97/'[1]borsod'!$M$102*100</f>
        <v>14.201868497644277</v>
      </c>
    </row>
    <row r="15" spans="1:4" s="56" customFormat="1" ht="15.75">
      <c r="A15" s="33" t="s">
        <v>88</v>
      </c>
      <c r="B15" s="34">
        <f>'[1]borsod'!M145</f>
        <v>18767</v>
      </c>
      <c r="C15" s="35">
        <f t="shared" si="0"/>
        <v>26.0935457857123</v>
      </c>
      <c r="D15" s="35">
        <f>'[1]borsod'!$M98/'[1]borsod'!$M$102*100</f>
        <v>26.860055636848962</v>
      </c>
    </row>
    <row r="16" spans="1:4" ht="15.75">
      <c r="A16" s="36" t="s">
        <v>89</v>
      </c>
      <c r="B16" s="37">
        <f>'[1]borsod'!M146</f>
        <v>18597</v>
      </c>
      <c r="C16" s="38">
        <f t="shared" si="0"/>
        <v>25.857178610161007</v>
      </c>
      <c r="D16" s="38">
        <f>'[1]borsod'!$M99/'[1]borsod'!$M$102*100</f>
        <v>25.721590634999757</v>
      </c>
    </row>
    <row r="17" spans="1:4" s="56" customFormat="1" ht="15.75">
      <c r="A17" s="33" t="s">
        <v>90</v>
      </c>
      <c r="B17" s="34">
        <f>'[1]borsod'!M147</f>
        <v>17407</v>
      </c>
      <c r="C17" s="35">
        <f t="shared" si="0"/>
        <v>24.202608381301964</v>
      </c>
      <c r="D17" s="35">
        <f>'[1]borsod'!$M100/'[1]borsod'!$M$102*100</f>
        <v>23.224364437440705</v>
      </c>
    </row>
    <row r="18" spans="1:4" ht="15.75">
      <c r="A18" s="36" t="s">
        <v>91</v>
      </c>
      <c r="B18" s="37">
        <f>'[1]borsod'!M148</f>
        <v>4804</v>
      </c>
      <c r="C18" s="38">
        <f t="shared" si="0"/>
        <v>6.679458302049443</v>
      </c>
      <c r="D18" s="38">
        <f>'[1]borsod'!$M101/'[1]borsod'!$M$102*100</f>
        <v>6.7954139799643025</v>
      </c>
    </row>
    <row r="19" spans="1:4" s="59" customFormat="1" ht="22.5" customHeight="1">
      <c r="A19" s="57" t="s">
        <v>51</v>
      </c>
      <c r="B19" s="41">
        <f>SUM(B13:B18)</f>
        <v>71922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'[1]borsod'!M151</f>
        <v>6769</v>
      </c>
      <c r="C21" s="35">
        <f aca="true" t="shared" si="1" ref="C21:C27">B21/$B$11*100</f>
        <v>9.411584772392313</v>
      </c>
      <c r="D21" s="35">
        <f>'[1]borsod'!$M104/'[1]borsod'!$M$110*100</f>
        <v>11.048577722748396</v>
      </c>
    </row>
    <row r="22" spans="1:4" ht="15.75">
      <c r="A22" s="55" t="s">
        <v>54</v>
      </c>
      <c r="B22" s="37">
        <f>'[1]borsod'!M152</f>
        <v>26434</v>
      </c>
      <c r="C22" s="38">
        <f t="shared" si="1"/>
        <v>36.75370540307556</v>
      </c>
      <c r="D22" s="38">
        <f>'[1]borsod'!$M105/'[1]borsod'!$M$110*100</f>
        <v>38.81554615768062</v>
      </c>
    </row>
    <row r="23" spans="1:4" s="56" customFormat="1" ht="15.75">
      <c r="A23" s="54" t="s">
        <v>55</v>
      </c>
      <c r="B23" s="34">
        <f>'[1]borsod'!M153</f>
        <v>22595</v>
      </c>
      <c r="C23" s="35">
        <f t="shared" si="1"/>
        <v>31.41597842106727</v>
      </c>
      <c r="D23" s="35">
        <f>'[1]borsod'!$M106/'[1]borsod'!$M$110*100</f>
        <v>30.407306758429947</v>
      </c>
    </row>
    <row r="24" spans="1:4" ht="15.75">
      <c r="A24" s="55" t="s">
        <v>56</v>
      </c>
      <c r="B24" s="37">
        <f>'[1]borsod'!M154</f>
        <v>9146</v>
      </c>
      <c r="C24" s="38">
        <f t="shared" si="1"/>
        <v>12.716554044659492</v>
      </c>
      <c r="D24" s="38">
        <f>'[1]borsod'!$M107/'[1]borsod'!$M$110*100</f>
        <v>10.979433661901622</v>
      </c>
    </row>
    <row r="25" spans="1:4" s="56" customFormat="1" ht="15.75">
      <c r="A25" s="54" t="s">
        <v>57</v>
      </c>
      <c r="B25" s="34">
        <f>'[1]borsod'!M155</f>
        <v>4817</v>
      </c>
      <c r="C25" s="35">
        <f t="shared" si="1"/>
        <v>6.697533439003364</v>
      </c>
      <c r="D25" s="35">
        <f>'[1]borsod'!$M108/'[1]borsod'!$M$110*100</f>
        <v>6.1715094309283</v>
      </c>
    </row>
    <row r="26" spans="1:4" ht="15.75">
      <c r="A26" s="55" t="s">
        <v>58</v>
      </c>
      <c r="B26" s="37">
        <f>'[1]borsod'!M156</f>
        <v>2161</v>
      </c>
      <c r="C26" s="38">
        <f t="shared" si="1"/>
        <v>3.0046439198020076</v>
      </c>
      <c r="D26" s="38">
        <f>'[1]borsod'!$M109/'[1]borsod'!$M$110*100</f>
        <v>2.5776262683111164</v>
      </c>
    </row>
    <row r="27" spans="1:4" s="59" customFormat="1" ht="21" customHeight="1">
      <c r="A27" s="57" t="s">
        <v>51</v>
      </c>
      <c r="B27" s="41">
        <f>SUM(B21:B26)</f>
        <v>71922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'[1]borsod'!M159</f>
        <v>19995</v>
      </c>
      <c r="C29" s="35">
        <f aca="true" t="shared" si="2" ref="C29:C38">B29/$B$11*100</f>
        <v>27.800951030282807</v>
      </c>
      <c r="D29" s="35">
        <f>'[1]borsod'!$AB117/'[1]borsod'!$AB$123*100</f>
        <v>27.284568010419854</v>
      </c>
    </row>
    <row r="30" spans="1:4" ht="15.75">
      <c r="A30" s="69" t="s">
        <v>81</v>
      </c>
      <c r="B30" s="37">
        <f>'[1]borsod'!M160</f>
        <v>12537</v>
      </c>
      <c r="C30" s="38">
        <f t="shared" si="2"/>
        <v>17.43138399933261</v>
      </c>
      <c r="D30" s="38">
        <f>'[1]borsod'!$AB118/'[1]borsod'!$AB$123*100</f>
        <v>14.309604592452041</v>
      </c>
    </row>
    <row r="31" spans="1:4" ht="15.75">
      <c r="A31" s="70" t="s">
        <v>82</v>
      </c>
      <c r="B31" s="34">
        <f>'[1]borsod'!M161</f>
        <v>15374</v>
      </c>
      <c r="C31" s="35">
        <f t="shared" si="2"/>
        <v>21.37593504073858</v>
      </c>
      <c r="D31" s="35">
        <f>'[1]borsod'!$AB119/'[1]borsod'!$AB$123*100</f>
        <v>15.152197333933653</v>
      </c>
    </row>
    <row r="32" spans="1:4" ht="15.75">
      <c r="A32" s="69" t="s">
        <v>83</v>
      </c>
      <c r="B32" s="37">
        <f>'[1]borsod'!M162</f>
        <v>11031</v>
      </c>
      <c r="C32" s="38">
        <f t="shared" si="2"/>
        <v>15.337448902978226</v>
      </c>
      <c r="D32" s="38">
        <f>'[1]borsod'!$AB120/'[1]borsod'!$AB$123*100</f>
        <v>17.65424753573783</v>
      </c>
    </row>
    <row r="33" spans="1:4" s="56" customFormat="1" ht="15.75">
      <c r="A33" s="70" t="s">
        <v>84</v>
      </c>
      <c r="B33" s="34">
        <f>'[1]borsod'!M163</f>
        <v>12985</v>
      </c>
      <c r="C33" s="35">
        <f t="shared" si="2"/>
        <v>18.05428102666778</v>
      </c>
      <c r="D33" s="35">
        <f>'[1]borsod'!$AB121/'[1]borsod'!$AB$123*100</f>
        <v>25.599382527456626</v>
      </c>
    </row>
    <row r="34" spans="1:4" s="58" customFormat="1" ht="22.5" customHeight="1">
      <c r="A34" s="44" t="s">
        <v>51</v>
      </c>
      <c r="B34" s="45">
        <f>SUM(B29:B33)</f>
        <v>71922</v>
      </c>
      <c r="C34" s="46">
        <f t="shared" si="2"/>
        <v>100</v>
      </c>
      <c r="D34" s="46">
        <f>SUM(D29:D33)</f>
        <v>100.00000000000001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'[1]borsod'!M166</f>
        <v>10830</v>
      </c>
      <c r="C36" s="38">
        <f t="shared" si="2"/>
        <v>15.05797947776758</v>
      </c>
      <c r="D36" s="66">
        <f>'[1]borsod'!$M125/'[1]borsod'!$M$129*100</f>
        <v>12.854363311839714</v>
      </c>
    </row>
    <row r="37" spans="1:4" ht="15.75">
      <c r="A37" s="68" t="s">
        <v>76</v>
      </c>
      <c r="B37" s="34">
        <f>'[1]borsod'!M167</f>
        <v>7257</v>
      </c>
      <c r="C37" s="35">
        <f>B37/$B$11*100</f>
        <v>10.090097605739551</v>
      </c>
      <c r="D37" s="35">
        <f>'[1]borsod'!$M126/'[1]borsod'!$M$129*100</f>
        <v>7.195806332309572</v>
      </c>
    </row>
    <row r="38" spans="1:4" ht="15.75">
      <c r="A38" s="67" t="s">
        <v>115</v>
      </c>
      <c r="B38" s="65">
        <f>'[1]borsod'!M168</f>
        <v>30497</v>
      </c>
      <c r="C38" s="38">
        <f t="shared" si="2"/>
        <v>42.40288089875143</v>
      </c>
      <c r="D38" s="66">
        <f>'[1]borsod'!$M127/'[1]borsod'!$M$129*100</f>
        <v>48.457122642267926</v>
      </c>
    </row>
    <row r="39" spans="1:4" ht="15.75">
      <c r="A39" s="68" t="s">
        <v>77</v>
      </c>
      <c r="B39" s="34">
        <f>'[1]borsod'!M169</f>
        <v>23338</v>
      </c>
      <c r="C39" s="35">
        <f>B39/$B$11*100</f>
        <v>32.44904201774144</v>
      </c>
      <c r="D39" s="35">
        <f>'[1]borsod'!$M128/'[1]borsod'!$M$129*100</f>
        <v>31.49270771358279</v>
      </c>
    </row>
    <row r="40" spans="1:4" ht="15.75">
      <c r="A40" s="62" t="s">
        <v>51</v>
      </c>
      <c r="B40" s="63">
        <f>SUM(B36:B39)</f>
        <v>71922</v>
      </c>
      <c r="C40" s="64">
        <f>SUM(C36:C39)</f>
        <v>100</v>
      </c>
      <c r="D40" s="64">
        <f>SUM(D36:D39)</f>
        <v>100</v>
      </c>
    </row>
    <row r="41" spans="1:4" ht="30" customHeight="1">
      <c r="A41" s="144" t="s">
        <v>116</v>
      </c>
      <c r="B41" s="144"/>
      <c r="C41" s="144"/>
      <c r="D41" s="144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0" r:id="rId1"/>
  <headerFooter alignWithMargins="0">
    <oddHeader>&amp;R&amp;"Times New Roman CE,Dőlt"4.sz. táblázat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422"/>
  <sheetViews>
    <sheetView tabSelected="1" zoomScale="85" zoomScaleNormal="85" workbookViewId="0" topLeftCell="A16">
      <pane xSplit="4" topLeftCell="E1" activePane="topRight" state="frozen"/>
      <selection pane="topLeft" activeCell="J36" sqref="J36"/>
      <selection pane="topRight" activeCell="J36" sqref="J36"/>
    </sheetView>
  </sheetViews>
  <sheetFormatPr defaultColWidth="9.33203125" defaultRowHeight="12.75"/>
  <cols>
    <col min="1" max="1" width="46.66015625" style="51" customWidth="1"/>
    <col min="2" max="2" width="17.83203125" style="51" customWidth="1"/>
    <col min="3" max="3" width="19.16015625" style="51" customWidth="1"/>
    <col min="4" max="4" width="18.16015625" style="51" customWidth="1"/>
    <col min="5" max="10" width="12" style="51" customWidth="1"/>
    <col min="11" max="11" width="17.16015625" style="51" customWidth="1"/>
    <col min="12" max="14" width="12" style="51" customWidth="1"/>
    <col min="15" max="15" width="15.33203125" style="51" customWidth="1"/>
    <col min="16" max="16384" width="12" style="51" customWidth="1"/>
  </cols>
  <sheetData>
    <row r="1" spans="1:4" ht="15.75">
      <c r="A1" s="154" t="s">
        <v>43</v>
      </c>
      <c r="B1" s="154"/>
      <c r="C1" s="154"/>
      <c r="D1" s="154"/>
    </row>
    <row r="2" spans="1:4" ht="15.75">
      <c r="A2" s="154" t="s">
        <v>69</v>
      </c>
      <c r="B2" s="154"/>
      <c r="C2" s="154"/>
      <c r="D2" s="154"/>
    </row>
    <row r="3" spans="1:4" ht="15.75">
      <c r="A3" s="155" t="s">
        <v>117</v>
      </c>
      <c r="B3" s="156"/>
      <c r="C3" s="156"/>
      <c r="D3" s="156"/>
    </row>
    <row r="4" spans="1:4" ht="6.75" customHeight="1">
      <c r="A4" s="52"/>
      <c r="B4" s="52"/>
      <c r="C4" s="52"/>
      <c r="D4" s="53"/>
    </row>
    <row r="5" spans="1:4" ht="28.5" customHeight="1">
      <c r="A5" s="162" t="s">
        <v>44</v>
      </c>
      <c r="B5" s="157" t="s">
        <v>45</v>
      </c>
      <c r="C5" s="160" t="s">
        <v>46</v>
      </c>
      <c r="D5" s="161"/>
    </row>
    <row r="6" spans="1:4" ht="28.5" customHeight="1">
      <c r="A6" s="163"/>
      <c r="B6" s="158"/>
      <c r="C6" s="157" t="s">
        <v>78</v>
      </c>
      <c r="D6" s="157" t="s">
        <v>47</v>
      </c>
    </row>
    <row r="7" spans="1:4" ht="27" customHeight="1">
      <c r="A7" s="164"/>
      <c r="B7" s="159"/>
      <c r="C7" s="159"/>
      <c r="D7" s="159"/>
    </row>
    <row r="8" spans="1:4" ht="24" customHeight="1">
      <c r="A8" s="101" t="s">
        <v>48</v>
      </c>
      <c r="B8" s="101"/>
      <c r="C8" s="101"/>
      <c r="D8" s="101"/>
    </row>
    <row r="9" spans="1:4" ht="15.75">
      <c r="A9" s="54" t="s">
        <v>49</v>
      </c>
      <c r="B9" s="34">
        <f>'[1]heves'!M132</f>
        <v>12604</v>
      </c>
      <c r="C9" s="35">
        <f>B9/$B$11*100</f>
        <v>55.811893902493026</v>
      </c>
      <c r="D9" s="35">
        <f>'[1]heves'!$M85/'[1]heves'!$M$87*100</f>
        <v>53.96950875211745</v>
      </c>
    </row>
    <row r="10" spans="1:4" s="56" customFormat="1" ht="15.75">
      <c r="A10" s="55" t="s">
        <v>50</v>
      </c>
      <c r="B10" s="37">
        <f>'[1]heves'!M133</f>
        <v>9979</v>
      </c>
      <c r="C10" s="38">
        <f>B10/$B$11*100</f>
        <v>44.188106097506974</v>
      </c>
      <c r="D10" s="38">
        <f>'[1]heves'!$M86/'[1]heves'!$M$87*100</f>
        <v>46.03049124788255</v>
      </c>
    </row>
    <row r="11" spans="1:4" s="58" customFormat="1" ht="20.25" customHeight="1">
      <c r="A11" s="57" t="s">
        <v>51</v>
      </c>
      <c r="B11" s="41">
        <f>SUM(B9:B10)</f>
        <v>22583</v>
      </c>
      <c r="C11" s="42">
        <f>B11/$B$11*100</f>
        <v>100</v>
      </c>
      <c r="D11" s="42">
        <f>SUM(D9:D10)</f>
        <v>100</v>
      </c>
    </row>
    <row r="12" spans="1:4" ht="24" customHeight="1">
      <c r="A12" s="105" t="s">
        <v>52</v>
      </c>
      <c r="B12" s="103"/>
      <c r="C12" s="104"/>
      <c r="D12" s="104"/>
    </row>
    <row r="13" spans="1:5" s="56" customFormat="1" ht="15.75">
      <c r="A13" s="33" t="s">
        <v>86</v>
      </c>
      <c r="B13" s="34">
        <f>'[1]heves'!M143</f>
        <v>482</v>
      </c>
      <c r="C13" s="35">
        <f aca="true" t="shared" si="0" ref="C13:C19">B13/$B$11*100</f>
        <v>2.1343488464774385</v>
      </c>
      <c r="D13" s="35">
        <f>'[1]heves'!$M96/'[1]heves'!$M$102*100</f>
        <v>2.411067193675889</v>
      </c>
      <c r="E13" s="60"/>
    </row>
    <row r="14" spans="1:4" ht="15.75">
      <c r="A14" s="69" t="s">
        <v>87</v>
      </c>
      <c r="B14" s="37">
        <f>'[1]heves'!M144</f>
        <v>3023</v>
      </c>
      <c r="C14" s="38">
        <f t="shared" si="0"/>
        <v>13.386175441703937</v>
      </c>
      <c r="D14" s="38">
        <f>'[1]heves'!$M97/'[1]heves'!$M$102*100</f>
        <v>14.088085827216263</v>
      </c>
    </row>
    <row r="15" spans="1:4" s="56" customFormat="1" ht="15.75">
      <c r="A15" s="33" t="s">
        <v>88</v>
      </c>
      <c r="B15" s="34">
        <f>'[1]heves'!M145</f>
        <v>6228</v>
      </c>
      <c r="C15" s="35">
        <f t="shared" si="0"/>
        <v>27.578266837886904</v>
      </c>
      <c r="D15" s="35">
        <f>'[1]heves'!$M98/'[1]heves'!$M$102*100</f>
        <v>28.83116883116883</v>
      </c>
    </row>
    <row r="16" spans="1:4" ht="15.75">
      <c r="A16" s="36" t="s">
        <v>89</v>
      </c>
      <c r="B16" s="37">
        <f>'[1]heves'!M146</f>
        <v>5738</v>
      </c>
      <c r="C16" s="38">
        <f t="shared" si="0"/>
        <v>25.40849311428951</v>
      </c>
      <c r="D16" s="38">
        <f>'[1]heves'!$M99/'[1]heves'!$M$102*100</f>
        <v>24.342179559570866</v>
      </c>
    </row>
    <row r="17" spans="1:4" s="56" customFormat="1" ht="15.75">
      <c r="A17" s="33" t="s">
        <v>90</v>
      </c>
      <c r="B17" s="34">
        <f>'[1]heves'!M147</f>
        <v>5452</v>
      </c>
      <c r="C17" s="35">
        <f t="shared" si="0"/>
        <v>24.14205375725103</v>
      </c>
      <c r="D17" s="35">
        <f>'[1]heves'!$M100/'[1]heves'!$M$102*100</f>
        <v>22.778091473743647</v>
      </c>
    </row>
    <row r="18" spans="1:4" ht="15.75">
      <c r="A18" s="36" t="s">
        <v>91</v>
      </c>
      <c r="B18" s="37">
        <f>'[1]heves'!M148</f>
        <v>1660</v>
      </c>
      <c r="C18" s="38">
        <f t="shared" si="0"/>
        <v>7.3506620023911795</v>
      </c>
      <c r="D18" s="38">
        <f>'[1]heves'!$M101/'[1]heves'!$M$102*100</f>
        <v>7.549407114624505</v>
      </c>
    </row>
    <row r="19" spans="1:4" s="59" customFormat="1" ht="22.5" customHeight="1">
      <c r="A19" s="57" t="s">
        <v>51</v>
      </c>
      <c r="B19" s="41">
        <f>SUM(B13:B18)</f>
        <v>22583</v>
      </c>
      <c r="C19" s="42">
        <f t="shared" si="0"/>
        <v>100</v>
      </c>
      <c r="D19" s="42">
        <f>SUM(D13:D18)</f>
        <v>100</v>
      </c>
    </row>
    <row r="20" spans="1:4" ht="23.25" customHeight="1">
      <c r="A20" s="105" t="s">
        <v>72</v>
      </c>
      <c r="B20" s="103"/>
      <c r="C20" s="104"/>
      <c r="D20" s="104"/>
    </row>
    <row r="21" spans="1:4" s="56" customFormat="1" ht="15.75">
      <c r="A21" s="54" t="s">
        <v>53</v>
      </c>
      <c r="B21" s="34">
        <f>'[1]heves'!M151</f>
        <v>1782</v>
      </c>
      <c r="C21" s="35">
        <f aca="true" t="shared" si="1" ref="C21:C27">B21/$B$11*100</f>
        <v>7.890891378470531</v>
      </c>
      <c r="D21" s="35">
        <f>'[1]heves'!$M104/'[1]heves'!$M$110*100</f>
        <v>9.700734048560134</v>
      </c>
    </row>
    <row r="22" spans="1:4" ht="15.75">
      <c r="A22" s="55" t="s">
        <v>54</v>
      </c>
      <c r="B22" s="37">
        <f>'[1]heves'!M152</f>
        <v>7613</v>
      </c>
      <c r="C22" s="38">
        <f t="shared" si="1"/>
        <v>33.71119868927955</v>
      </c>
      <c r="D22" s="38">
        <f>'[1]heves'!$M105/'[1]heves'!$M$110*100</f>
        <v>35.98531902879729</v>
      </c>
    </row>
    <row r="23" spans="1:4" s="56" customFormat="1" ht="15.75">
      <c r="A23" s="54" t="s">
        <v>55</v>
      </c>
      <c r="B23" s="34">
        <f>'[1]heves'!M153</f>
        <v>7242</v>
      </c>
      <c r="C23" s="35">
        <f t="shared" si="1"/>
        <v>32.06837001284152</v>
      </c>
      <c r="D23" s="35">
        <f>'[1]heves'!$M106/'[1]heves'!$M$110*100</f>
        <v>30.42913608130999</v>
      </c>
    </row>
    <row r="24" spans="1:4" ht="15.75">
      <c r="A24" s="55" t="s">
        <v>56</v>
      </c>
      <c r="B24" s="37">
        <f>'[1]heves'!M154</f>
        <v>3351</v>
      </c>
      <c r="C24" s="38">
        <f t="shared" si="1"/>
        <v>14.838595403622193</v>
      </c>
      <c r="D24" s="38">
        <f>'[1]heves'!$M107/'[1]heves'!$M$110*100</f>
        <v>13.438735177865613</v>
      </c>
    </row>
    <row r="25" spans="1:4" s="56" customFormat="1" ht="15.75">
      <c r="A25" s="54" t="s">
        <v>57</v>
      </c>
      <c r="B25" s="34">
        <f>'[1]heves'!M155</f>
        <v>1663</v>
      </c>
      <c r="C25" s="35">
        <f t="shared" si="1"/>
        <v>7.363946331311164</v>
      </c>
      <c r="D25" s="35">
        <f>'[1]heves'!$M108/'[1]heves'!$M$110*100</f>
        <v>6.499153020892151</v>
      </c>
    </row>
    <row r="26" spans="1:4" ht="15.75">
      <c r="A26" s="55" t="s">
        <v>58</v>
      </c>
      <c r="B26" s="37">
        <f>'[1]heves'!M156</f>
        <v>932</v>
      </c>
      <c r="C26" s="38">
        <f t="shared" si="1"/>
        <v>4.126998184475047</v>
      </c>
      <c r="D26" s="38">
        <f>'[1]heves'!$M109/'[1]heves'!$M$110*100</f>
        <v>3.9469226425748163</v>
      </c>
    </row>
    <row r="27" spans="1:4" s="59" customFormat="1" ht="21" customHeight="1">
      <c r="A27" s="57" t="s">
        <v>51</v>
      </c>
      <c r="B27" s="41">
        <f>SUM(B21:B26)</f>
        <v>22583</v>
      </c>
      <c r="C27" s="42">
        <f t="shared" si="1"/>
        <v>100</v>
      </c>
      <c r="D27" s="42">
        <f>SUM(D21:D26)</f>
        <v>100</v>
      </c>
    </row>
    <row r="28" spans="1:4" ht="25.5" customHeight="1">
      <c r="A28" s="105" t="s">
        <v>59</v>
      </c>
      <c r="B28" s="103"/>
      <c r="C28" s="104"/>
      <c r="D28" s="104"/>
    </row>
    <row r="29" spans="1:4" ht="15.75">
      <c r="A29" s="70" t="s">
        <v>80</v>
      </c>
      <c r="B29" s="34">
        <f>'[1]heves'!M159</f>
        <v>7555</v>
      </c>
      <c r="C29" s="35">
        <f aca="true" t="shared" si="2" ref="C29:C39">B29/$B$11*100</f>
        <v>33.45436833015986</v>
      </c>
      <c r="D29" s="35">
        <f>'[1]heves'!$AB117/'[1]heves'!$AB$123*100</f>
        <v>35.82721626199887</v>
      </c>
    </row>
    <row r="30" spans="1:4" ht="15.75">
      <c r="A30" s="69" t="s">
        <v>81</v>
      </c>
      <c r="B30" s="37">
        <f>'[1]heves'!M160</f>
        <v>4403</v>
      </c>
      <c r="C30" s="38">
        <f t="shared" si="2"/>
        <v>19.496966744896604</v>
      </c>
      <c r="D30" s="38">
        <f>'[1]heves'!$AB118/'[1]heves'!$AB$123*100</f>
        <v>15.934500282326368</v>
      </c>
    </row>
    <row r="31" spans="1:4" ht="15.75">
      <c r="A31" s="70" t="s">
        <v>82</v>
      </c>
      <c r="B31" s="34">
        <f>'[1]heves'!M161</f>
        <v>5692</v>
      </c>
      <c r="C31" s="35">
        <f t="shared" si="2"/>
        <v>25.204800070849753</v>
      </c>
      <c r="D31" s="35">
        <f>'[1]heves'!$AB119/'[1]heves'!$AB$123*100</f>
        <v>15.849802371541502</v>
      </c>
    </row>
    <row r="32" spans="1:4" ht="15.75">
      <c r="A32" s="69" t="s">
        <v>83</v>
      </c>
      <c r="B32" s="37">
        <f>'[1]heves'!M162</f>
        <v>3024</v>
      </c>
      <c r="C32" s="38">
        <f t="shared" si="2"/>
        <v>13.390603551343933</v>
      </c>
      <c r="D32" s="38">
        <f>'[1]heves'!$AB120/'[1]heves'!$AB$123*100</f>
        <v>16.070016939582157</v>
      </c>
    </row>
    <row r="33" spans="1:4" s="56" customFormat="1" ht="15.75">
      <c r="A33" s="70" t="s">
        <v>84</v>
      </c>
      <c r="B33" s="34">
        <f>'[1]heves'!M163</f>
        <v>1909</v>
      </c>
      <c r="C33" s="35">
        <f t="shared" si="2"/>
        <v>8.453261302749857</v>
      </c>
      <c r="D33" s="35">
        <f>'[1]heves'!$AB121/'[1]heves'!$AB$123*100</f>
        <v>16.3184641445511</v>
      </c>
    </row>
    <row r="34" spans="1:4" s="58" customFormat="1" ht="19.5" customHeight="1">
      <c r="A34" s="44" t="s">
        <v>51</v>
      </c>
      <c r="B34" s="45">
        <f>SUM(B29:B33)</f>
        <v>22583</v>
      </c>
      <c r="C34" s="46">
        <f t="shared" si="2"/>
        <v>100</v>
      </c>
      <c r="D34" s="46">
        <f>SUM(D29:D33)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'[1]heves'!M166</f>
        <v>5310</v>
      </c>
      <c r="C36" s="38">
        <f t="shared" si="2"/>
        <v>23.513262188371783</v>
      </c>
      <c r="D36" s="66">
        <f>'[1]heves'!$M125/'[1]heves'!$M$129*100</f>
        <v>21.998870694522868</v>
      </c>
    </row>
    <row r="37" spans="1:4" ht="15.75">
      <c r="A37" s="68" t="s">
        <v>76</v>
      </c>
      <c r="B37" s="34">
        <f>'[1]heves'!M167</f>
        <v>2813</v>
      </c>
      <c r="C37" s="35">
        <f t="shared" si="2"/>
        <v>12.456272417305051</v>
      </c>
      <c r="D37" s="35">
        <f>'[1]heves'!$M126/'[1]heves'!$M$129*100</f>
        <v>9.61038961038961</v>
      </c>
    </row>
    <row r="38" spans="1:4" ht="15.75">
      <c r="A38" s="67" t="s">
        <v>115</v>
      </c>
      <c r="B38" s="65">
        <f>'[1]heves'!M168</f>
        <v>6987</v>
      </c>
      <c r="C38" s="38">
        <f t="shared" si="2"/>
        <v>30.939202054642873</v>
      </c>
      <c r="D38" s="66">
        <f>'[1]heves'!$M127/'[1]heves'!$M$129*100</f>
        <v>33.653303218520605</v>
      </c>
    </row>
    <row r="39" spans="1:4" ht="15.75">
      <c r="A39" s="68" t="s">
        <v>77</v>
      </c>
      <c r="B39" s="34">
        <f>'[1]heves'!M169</f>
        <v>7473</v>
      </c>
      <c r="C39" s="35">
        <f t="shared" si="2"/>
        <v>33.09126333968029</v>
      </c>
      <c r="D39" s="35">
        <f>'[1]heves'!$M128/'[1]heves'!$M$129*100</f>
        <v>34.73743647656691</v>
      </c>
    </row>
    <row r="40" spans="1:4" ht="15.75">
      <c r="A40" s="62" t="s">
        <v>51</v>
      </c>
      <c r="B40" s="63">
        <f>SUM(B36:B39)</f>
        <v>22583</v>
      </c>
      <c r="C40" s="64">
        <f>B40/$B$11*100</f>
        <v>100</v>
      </c>
      <c r="D40" s="64">
        <f>SUM(D36:D39)</f>
        <v>100</v>
      </c>
    </row>
    <row r="41" spans="1:4" ht="30" customHeight="1">
      <c r="A41" s="144" t="s">
        <v>116</v>
      </c>
      <c r="B41" s="144"/>
      <c r="C41" s="144"/>
      <c r="D41" s="144"/>
    </row>
    <row r="42" spans="3:4" ht="15.75">
      <c r="C42" s="61"/>
      <c r="D42" s="61"/>
    </row>
    <row r="43" spans="3:4" ht="15.75">
      <c r="C43" s="61"/>
      <c r="D43" s="61"/>
    </row>
    <row r="44" spans="3:4" ht="15.75">
      <c r="C44" s="61"/>
      <c r="D44" s="61"/>
    </row>
    <row r="45" spans="3:4" ht="15.75">
      <c r="C45" s="61"/>
      <c r="D45" s="61"/>
    </row>
    <row r="46" spans="3:4" ht="15.75">
      <c r="C46" s="61"/>
      <c r="D46" s="61"/>
    </row>
    <row r="47" spans="3:4" ht="15.75">
      <c r="C47" s="61"/>
      <c r="D47" s="61"/>
    </row>
    <row r="48" spans="3:4" ht="15.75">
      <c r="C48" s="61"/>
      <c r="D48" s="61"/>
    </row>
    <row r="49" spans="3:4" ht="15.75">
      <c r="C49" s="61"/>
      <c r="D49" s="61"/>
    </row>
    <row r="50" spans="3:4" ht="15.75">
      <c r="C50" s="61"/>
      <c r="D50" s="61"/>
    </row>
    <row r="51" spans="3:4" ht="15.75">
      <c r="C51" s="61"/>
      <c r="D51" s="61"/>
    </row>
    <row r="52" spans="3:4" ht="15.75">
      <c r="C52" s="61"/>
      <c r="D52" s="61"/>
    </row>
    <row r="53" spans="3:4" ht="15.75">
      <c r="C53" s="61"/>
      <c r="D53" s="61"/>
    </row>
    <row r="54" spans="3:4" ht="15.75">
      <c r="C54" s="61"/>
      <c r="D54" s="61"/>
    </row>
    <row r="55" spans="3:4" ht="15.75">
      <c r="C55" s="61"/>
      <c r="D55" s="61"/>
    </row>
    <row r="56" spans="3:4" ht="15.75">
      <c r="C56" s="61"/>
      <c r="D56" s="61"/>
    </row>
    <row r="57" spans="3:4" ht="15.75">
      <c r="C57" s="61"/>
      <c r="D57" s="61"/>
    </row>
    <row r="58" spans="3:4" ht="15.75">
      <c r="C58" s="61"/>
      <c r="D58" s="61"/>
    </row>
    <row r="59" spans="3:4" ht="15.75">
      <c r="C59" s="61"/>
      <c r="D59" s="61"/>
    </row>
    <row r="60" spans="3:4" ht="15.75">
      <c r="C60" s="61"/>
      <c r="D60" s="61"/>
    </row>
    <row r="61" spans="3:4" ht="15.75">
      <c r="C61" s="61"/>
      <c r="D61" s="61"/>
    </row>
    <row r="62" spans="3:4" ht="15.75">
      <c r="C62" s="61"/>
      <c r="D62" s="61"/>
    </row>
    <row r="63" spans="3:4" ht="15.75">
      <c r="C63" s="61"/>
      <c r="D63" s="61"/>
    </row>
    <row r="64" spans="3:4" ht="15.75">
      <c r="C64" s="61"/>
      <c r="D64" s="61"/>
    </row>
    <row r="65" spans="3:4" ht="15.75">
      <c r="C65" s="61"/>
      <c r="D65" s="61"/>
    </row>
    <row r="66" spans="3:4" ht="15.75">
      <c r="C66" s="61"/>
      <c r="D66" s="61"/>
    </row>
    <row r="67" spans="3:4" ht="15.75">
      <c r="C67" s="61"/>
      <c r="D67" s="61"/>
    </row>
    <row r="68" spans="3:4" ht="15.75">
      <c r="C68" s="61"/>
      <c r="D68" s="61"/>
    </row>
    <row r="69" spans="3:4" ht="15.75">
      <c r="C69" s="61"/>
      <c r="D69" s="61"/>
    </row>
    <row r="70" spans="3:4" ht="15.75">
      <c r="C70" s="61"/>
      <c r="D70" s="61"/>
    </row>
    <row r="71" spans="3:4" ht="15.75">
      <c r="C71" s="61"/>
      <c r="D71" s="61"/>
    </row>
    <row r="72" spans="3:4" ht="15.75">
      <c r="C72" s="61"/>
      <c r="D72" s="61"/>
    </row>
    <row r="73" spans="3:4" ht="15.75">
      <c r="C73" s="61"/>
      <c r="D73" s="61"/>
    </row>
    <row r="74" spans="3:4" ht="15.75">
      <c r="C74" s="61"/>
      <c r="D74" s="61"/>
    </row>
    <row r="75" spans="3:4" ht="15.75">
      <c r="C75" s="61"/>
      <c r="D75" s="61"/>
    </row>
    <row r="76" spans="3:4" ht="15.75">
      <c r="C76" s="61"/>
      <c r="D76" s="61"/>
    </row>
    <row r="77" spans="3:4" ht="15.75">
      <c r="C77" s="61"/>
      <c r="D77" s="61"/>
    </row>
    <row r="78" spans="3:4" ht="15.75">
      <c r="C78" s="61"/>
      <c r="D78" s="61"/>
    </row>
    <row r="79" spans="3:4" ht="15.75">
      <c r="C79" s="61"/>
      <c r="D79" s="61"/>
    </row>
    <row r="80" spans="3:4" ht="15.75">
      <c r="C80" s="61"/>
      <c r="D80" s="61"/>
    </row>
    <row r="81" spans="3:4" ht="15.75">
      <c r="C81" s="61"/>
      <c r="D81" s="61"/>
    </row>
    <row r="82" spans="3:4" ht="15.75">
      <c r="C82" s="61"/>
      <c r="D82" s="61"/>
    </row>
    <row r="83" spans="3:4" ht="15.75">
      <c r="C83" s="61"/>
      <c r="D83" s="61"/>
    </row>
    <row r="84" spans="3:4" ht="15.75">
      <c r="C84" s="61"/>
      <c r="D84" s="61"/>
    </row>
    <row r="85" spans="3:4" ht="15.75">
      <c r="C85" s="61"/>
      <c r="D85" s="61"/>
    </row>
    <row r="86" spans="3:4" ht="15.75">
      <c r="C86" s="61"/>
      <c r="D86" s="61"/>
    </row>
    <row r="87" spans="3:4" ht="15.75">
      <c r="C87" s="61"/>
      <c r="D87" s="61"/>
    </row>
    <row r="88" spans="3:4" ht="15.75">
      <c r="C88" s="61"/>
      <c r="D88" s="61"/>
    </row>
    <row r="89" spans="3:4" ht="15.75">
      <c r="C89" s="61"/>
      <c r="D89" s="61"/>
    </row>
    <row r="90" spans="3:4" ht="15.75">
      <c r="C90" s="61"/>
      <c r="D90" s="61"/>
    </row>
    <row r="91" spans="3:4" ht="15.75">
      <c r="C91" s="61"/>
      <c r="D91" s="61"/>
    </row>
    <row r="92" spans="3:4" ht="15.75">
      <c r="C92" s="61"/>
      <c r="D92" s="61"/>
    </row>
    <row r="93" spans="3:4" ht="15.75">
      <c r="C93" s="61"/>
      <c r="D93" s="61"/>
    </row>
    <row r="94" spans="3:4" ht="15.75">
      <c r="C94" s="61"/>
      <c r="D94" s="61"/>
    </row>
    <row r="95" spans="3:4" ht="15.75">
      <c r="C95" s="61"/>
      <c r="D95" s="61"/>
    </row>
    <row r="96" spans="3:4" ht="15.75">
      <c r="C96" s="61"/>
      <c r="D96" s="61"/>
    </row>
    <row r="97" spans="3:4" ht="15.75">
      <c r="C97" s="61"/>
      <c r="D97" s="61"/>
    </row>
    <row r="98" spans="3:4" ht="15.75">
      <c r="C98" s="61"/>
      <c r="D98" s="61"/>
    </row>
    <row r="99" spans="3:4" ht="15.75">
      <c r="C99" s="61"/>
      <c r="D99" s="61"/>
    </row>
    <row r="100" spans="3:4" ht="15.75">
      <c r="C100" s="61"/>
      <c r="D100" s="61"/>
    </row>
    <row r="101" spans="3:4" ht="15.75">
      <c r="C101" s="61"/>
      <c r="D101" s="61"/>
    </row>
    <row r="102" spans="3:4" ht="15.75">
      <c r="C102" s="61"/>
      <c r="D102" s="61"/>
    </row>
    <row r="103" spans="3:4" ht="15.75">
      <c r="C103" s="61"/>
      <c r="D103" s="61"/>
    </row>
    <row r="104" spans="3:4" ht="15.75">
      <c r="C104" s="61"/>
      <c r="D104" s="61"/>
    </row>
    <row r="105" spans="3:4" ht="15.75">
      <c r="C105" s="61"/>
      <c r="D105" s="61"/>
    </row>
    <row r="106" spans="3:4" ht="15.75">
      <c r="C106" s="61"/>
      <c r="D106" s="61"/>
    </row>
    <row r="107" spans="3:4" ht="15.75">
      <c r="C107" s="61"/>
      <c r="D107" s="61"/>
    </row>
    <row r="108" spans="3:4" ht="15.75">
      <c r="C108" s="61"/>
      <c r="D108" s="61"/>
    </row>
    <row r="109" spans="3:4" ht="15.75">
      <c r="C109" s="61"/>
      <c r="D109" s="61"/>
    </row>
    <row r="110" spans="3:4" ht="15.75">
      <c r="C110" s="61"/>
      <c r="D110" s="61"/>
    </row>
    <row r="111" spans="3:4" ht="15.75">
      <c r="C111" s="61"/>
      <c r="D111" s="61"/>
    </row>
    <row r="112" spans="3:4" ht="15.75">
      <c r="C112" s="61"/>
      <c r="D112" s="61"/>
    </row>
    <row r="113" spans="3:4" ht="15.75">
      <c r="C113" s="61"/>
      <c r="D113" s="61"/>
    </row>
    <row r="114" spans="3:4" ht="15.75">
      <c r="C114" s="61"/>
      <c r="D114" s="61"/>
    </row>
    <row r="115" spans="3:4" ht="15.75">
      <c r="C115" s="61"/>
      <c r="D115" s="61"/>
    </row>
    <row r="116" spans="3:4" ht="15.75">
      <c r="C116" s="61"/>
      <c r="D116" s="61"/>
    </row>
    <row r="117" spans="3:4" ht="15.75">
      <c r="C117" s="61"/>
      <c r="D117" s="61"/>
    </row>
    <row r="118" spans="3:4" ht="15.75">
      <c r="C118" s="61"/>
      <c r="D118" s="61"/>
    </row>
    <row r="119" spans="3:4" ht="15.75">
      <c r="C119" s="61"/>
      <c r="D119" s="61"/>
    </row>
    <row r="120" spans="3:4" ht="15.75">
      <c r="C120" s="61"/>
      <c r="D120" s="61"/>
    </row>
    <row r="121" spans="3:4" ht="15.75">
      <c r="C121" s="61"/>
      <c r="D121" s="61"/>
    </row>
    <row r="122" spans="3:4" ht="15.75">
      <c r="C122" s="61"/>
      <c r="D122" s="61"/>
    </row>
    <row r="123" spans="3:4" ht="15.75">
      <c r="C123" s="61"/>
      <c r="D123" s="61"/>
    </row>
    <row r="124" spans="3:4" ht="15.75">
      <c r="C124" s="61"/>
      <c r="D124" s="61"/>
    </row>
    <row r="125" spans="3:4" ht="15.75">
      <c r="C125" s="61"/>
      <c r="D125" s="61"/>
    </row>
    <row r="126" spans="3:4" ht="15.75">
      <c r="C126" s="61"/>
      <c r="D126" s="61"/>
    </row>
    <row r="127" spans="3:4" ht="15.75">
      <c r="C127" s="61"/>
      <c r="D127" s="61"/>
    </row>
    <row r="128" spans="3:4" ht="15.75">
      <c r="C128" s="61"/>
      <c r="D128" s="61"/>
    </row>
    <row r="129" spans="3:4" ht="15.75">
      <c r="C129" s="61"/>
      <c r="D129" s="61"/>
    </row>
    <row r="130" spans="3:4" ht="15.75">
      <c r="C130" s="61"/>
      <c r="D130" s="61"/>
    </row>
    <row r="131" spans="3:4" ht="15.75">
      <c r="C131" s="61"/>
      <c r="D131" s="61"/>
    </row>
    <row r="132" spans="3:4" ht="15.75">
      <c r="C132" s="61"/>
      <c r="D132" s="61"/>
    </row>
    <row r="133" spans="3:4" ht="15.75">
      <c r="C133" s="61"/>
      <c r="D133" s="61"/>
    </row>
    <row r="134" spans="3:4" ht="15.75">
      <c r="C134" s="61"/>
      <c r="D134" s="61"/>
    </row>
    <row r="135" spans="3:4" ht="15.75">
      <c r="C135" s="61"/>
      <c r="D135" s="61"/>
    </row>
    <row r="136" spans="3:4" ht="15.75">
      <c r="C136" s="61"/>
      <c r="D136" s="61"/>
    </row>
    <row r="137" spans="3:4" ht="15.75">
      <c r="C137" s="61"/>
      <c r="D137" s="61"/>
    </row>
    <row r="138" spans="3:4" ht="15.75">
      <c r="C138" s="61"/>
      <c r="D138" s="61"/>
    </row>
    <row r="139" spans="3:4" ht="15.75">
      <c r="C139" s="61"/>
      <c r="D139" s="61"/>
    </row>
    <row r="140" spans="3:4" ht="15.75">
      <c r="C140" s="61"/>
      <c r="D140" s="61"/>
    </row>
    <row r="141" spans="3:4" ht="15.75">
      <c r="C141" s="61"/>
      <c r="D141" s="61"/>
    </row>
    <row r="142" spans="3:4" ht="15.75">
      <c r="C142" s="61"/>
      <c r="D142" s="61"/>
    </row>
    <row r="143" spans="3:4" ht="15.75">
      <c r="C143" s="61"/>
      <c r="D143" s="61"/>
    </row>
    <row r="144" spans="3:4" ht="15.75">
      <c r="C144" s="61"/>
      <c r="D144" s="61"/>
    </row>
    <row r="145" spans="3:4" ht="15.75">
      <c r="C145" s="61"/>
      <c r="D145" s="61"/>
    </row>
    <row r="146" spans="3:4" ht="15.75">
      <c r="C146" s="61"/>
      <c r="D146" s="61"/>
    </row>
    <row r="147" spans="3:4" ht="15.75">
      <c r="C147" s="61"/>
      <c r="D147" s="61"/>
    </row>
    <row r="148" spans="3:4" ht="15.75">
      <c r="C148" s="61"/>
      <c r="D148" s="61"/>
    </row>
    <row r="149" spans="3:4" ht="15.75">
      <c r="C149" s="61"/>
      <c r="D149" s="61"/>
    </row>
    <row r="150" spans="3:4" ht="15.75">
      <c r="C150" s="61"/>
      <c r="D150" s="61"/>
    </row>
    <row r="151" spans="3:4" ht="15.75">
      <c r="C151" s="61"/>
      <c r="D151" s="61"/>
    </row>
    <row r="152" spans="3:4" ht="15.75">
      <c r="C152" s="61"/>
      <c r="D152" s="61"/>
    </row>
    <row r="153" spans="3:4" ht="15.75">
      <c r="C153" s="61"/>
      <c r="D153" s="61"/>
    </row>
    <row r="154" spans="3:4" ht="15.75">
      <c r="C154" s="61"/>
      <c r="D154" s="61"/>
    </row>
    <row r="155" spans="3:4" ht="15.75">
      <c r="C155" s="61"/>
      <c r="D155" s="61"/>
    </row>
    <row r="156" spans="3:4" ht="15.75">
      <c r="C156" s="61"/>
      <c r="D156" s="61"/>
    </row>
    <row r="157" spans="3:4" ht="15.75">
      <c r="C157" s="61"/>
      <c r="D157" s="61"/>
    </row>
    <row r="158" spans="3:4" ht="15.75">
      <c r="C158" s="61"/>
      <c r="D158" s="61"/>
    </row>
    <row r="159" spans="3:4" ht="15.75">
      <c r="C159" s="61"/>
      <c r="D159" s="61"/>
    </row>
    <row r="160" spans="3:4" ht="15.75">
      <c r="C160" s="61"/>
      <c r="D160" s="61"/>
    </row>
    <row r="161" spans="3:4" ht="15.75">
      <c r="C161" s="61"/>
      <c r="D161" s="61"/>
    </row>
    <row r="162" spans="3:4" ht="15.75">
      <c r="C162" s="61"/>
      <c r="D162" s="61"/>
    </row>
    <row r="163" spans="3:4" ht="15.75">
      <c r="C163" s="61"/>
      <c r="D163" s="61"/>
    </row>
    <row r="164" spans="3:4" ht="15.75">
      <c r="C164" s="61"/>
      <c r="D164" s="61"/>
    </row>
    <row r="165" spans="3:4" ht="15.75">
      <c r="C165" s="61"/>
      <c r="D165" s="61"/>
    </row>
    <row r="166" spans="3:4" ht="15.75">
      <c r="C166" s="61"/>
      <c r="D166" s="61"/>
    </row>
    <row r="167" spans="3:4" ht="15.75">
      <c r="C167" s="61"/>
      <c r="D167" s="61"/>
    </row>
    <row r="168" spans="3:4" ht="15.75">
      <c r="C168" s="61"/>
      <c r="D168" s="61"/>
    </row>
    <row r="169" spans="3:4" ht="15.75">
      <c r="C169" s="61"/>
      <c r="D169" s="61"/>
    </row>
    <row r="170" spans="3:4" ht="15.75">
      <c r="C170" s="61"/>
      <c r="D170" s="61"/>
    </row>
    <row r="171" spans="3:4" ht="15.75">
      <c r="C171" s="61"/>
      <c r="D171" s="61"/>
    </row>
    <row r="172" spans="3:4" ht="15.75">
      <c r="C172" s="61"/>
      <c r="D172" s="61"/>
    </row>
    <row r="173" spans="3:4" ht="15.75">
      <c r="C173" s="61"/>
      <c r="D173" s="61"/>
    </row>
    <row r="174" spans="3:4" ht="15.75">
      <c r="C174" s="61"/>
      <c r="D174" s="61"/>
    </row>
    <row r="175" spans="3:4" ht="15.75">
      <c r="C175" s="61"/>
      <c r="D175" s="61"/>
    </row>
    <row r="176" spans="3:4" ht="15.75">
      <c r="C176" s="61"/>
      <c r="D176" s="61"/>
    </row>
    <row r="177" spans="3:4" ht="15.75">
      <c r="C177" s="61"/>
      <c r="D177" s="61"/>
    </row>
    <row r="178" spans="3:4" ht="15.75">
      <c r="C178" s="61"/>
      <c r="D178" s="61"/>
    </row>
    <row r="179" spans="3:4" ht="15.75">
      <c r="C179" s="61"/>
      <c r="D179" s="61"/>
    </row>
    <row r="180" spans="3:4" ht="15.75">
      <c r="C180" s="61"/>
      <c r="D180" s="61"/>
    </row>
    <row r="181" spans="3:4" ht="15.75">
      <c r="C181" s="61"/>
      <c r="D181" s="61"/>
    </row>
    <row r="182" spans="3:4" ht="15.75">
      <c r="C182" s="61"/>
      <c r="D182" s="61"/>
    </row>
    <row r="183" spans="3:4" ht="15.75">
      <c r="C183" s="61"/>
      <c r="D183" s="61"/>
    </row>
    <row r="184" spans="3:4" ht="15.75">
      <c r="C184" s="61"/>
      <c r="D184" s="61"/>
    </row>
    <row r="185" spans="3:4" ht="15.75">
      <c r="C185" s="61"/>
      <c r="D185" s="61"/>
    </row>
    <row r="186" spans="3:4" ht="15.75">
      <c r="C186" s="61"/>
      <c r="D186" s="61"/>
    </row>
    <row r="187" spans="3:4" ht="15.75">
      <c r="C187" s="61"/>
      <c r="D187" s="61"/>
    </row>
    <row r="188" spans="3:4" ht="15.75">
      <c r="C188" s="61"/>
      <c r="D188" s="61"/>
    </row>
    <row r="189" spans="3:4" ht="15.75">
      <c r="C189" s="61"/>
      <c r="D189" s="61"/>
    </row>
    <row r="190" spans="3:4" ht="15.75">
      <c r="C190" s="61"/>
      <c r="D190" s="61"/>
    </row>
    <row r="191" spans="3:4" ht="15.75">
      <c r="C191" s="61"/>
      <c r="D191" s="61"/>
    </row>
    <row r="192" spans="3:4" ht="15.75">
      <c r="C192" s="61"/>
      <c r="D192" s="61"/>
    </row>
    <row r="193" spans="3:4" ht="15.75">
      <c r="C193" s="61"/>
      <c r="D193" s="61"/>
    </row>
    <row r="194" spans="3:4" ht="15.75">
      <c r="C194" s="61"/>
      <c r="D194" s="61"/>
    </row>
    <row r="195" spans="3:4" ht="15.75">
      <c r="C195" s="61"/>
      <c r="D195" s="61"/>
    </row>
    <row r="196" spans="3:4" ht="15.75">
      <c r="C196" s="61"/>
      <c r="D196" s="61"/>
    </row>
    <row r="197" spans="3:4" ht="15.75">
      <c r="C197" s="61"/>
      <c r="D197" s="61"/>
    </row>
    <row r="198" spans="3:4" ht="15.75">
      <c r="C198" s="61"/>
      <c r="D198" s="61"/>
    </row>
    <row r="199" spans="3:4" ht="15.75">
      <c r="C199" s="61"/>
      <c r="D199" s="61"/>
    </row>
    <row r="200" spans="3:4" ht="15.75">
      <c r="C200" s="61"/>
      <c r="D200" s="61"/>
    </row>
    <row r="201" spans="3:4" ht="15.75">
      <c r="C201" s="61"/>
      <c r="D201" s="61"/>
    </row>
    <row r="202" spans="3:4" ht="15.75">
      <c r="C202" s="61"/>
      <c r="D202" s="61"/>
    </row>
    <row r="203" spans="3:4" ht="15.75">
      <c r="C203" s="61"/>
      <c r="D203" s="61"/>
    </row>
    <row r="204" spans="3:4" ht="15.75">
      <c r="C204" s="61"/>
      <c r="D204" s="61"/>
    </row>
    <row r="205" spans="3:4" ht="15.75">
      <c r="C205" s="61"/>
      <c r="D205" s="61"/>
    </row>
    <row r="206" spans="3:4" ht="15.75">
      <c r="C206" s="61"/>
      <c r="D206" s="61"/>
    </row>
    <row r="207" spans="3:4" ht="15.75">
      <c r="C207" s="61"/>
      <c r="D207" s="61"/>
    </row>
    <row r="208" spans="3:4" ht="15.75">
      <c r="C208" s="61"/>
      <c r="D208" s="61"/>
    </row>
    <row r="209" spans="3:4" ht="15.75">
      <c r="C209" s="61"/>
      <c r="D209" s="61"/>
    </row>
    <row r="210" spans="3:4" ht="15.75">
      <c r="C210" s="61"/>
      <c r="D210" s="61"/>
    </row>
    <row r="211" spans="3:4" ht="15.75">
      <c r="C211" s="61"/>
      <c r="D211" s="61"/>
    </row>
    <row r="212" spans="3:4" ht="15.75">
      <c r="C212" s="61"/>
      <c r="D212" s="61"/>
    </row>
    <row r="213" spans="3:4" ht="15.75">
      <c r="C213" s="61"/>
      <c r="D213" s="61"/>
    </row>
    <row r="214" spans="3:4" ht="15.75">
      <c r="C214" s="61"/>
      <c r="D214" s="61"/>
    </row>
    <row r="215" spans="3:4" ht="15.75">
      <c r="C215" s="61"/>
      <c r="D215" s="61"/>
    </row>
    <row r="216" spans="3:4" ht="15.75">
      <c r="C216" s="61"/>
      <c r="D216" s="61"/>
    </row>
    <row r="217" spans="3:4" ht="15.75">
      <c r="C217" s="61"/>
      <c r="D217" s="61"/>
    </row>
    <row r="218" spans="3:4" ht="15.75">
      <c r="C218" s="61"/>
      <c r="D218" s="61"/>
    </row>
    <row r="219" spans="3:4" ht="15.75">
      <c r="C219" s="61"/>
      <c r="D219" s="61"/>
    </row>
    <row r="220" spans="3:4" ht="15.75">
      <c r="C220" s="61"/>
      <c r="D220" s="61"/>
    </row>
    <row r="221" spans="3:4" ht="15.75">
      <c r="C221" s="61"/>
      <c r="D221" s="61"/>
    </row>
    <row r="222" spans="3:4" ht="15.75">
      <c r="C222" s="61"/>
      <c r="D222" s="61"/>
    </row>
    <row r="223" spans="3:4" ht="15.75">
      <c r="C223" s="61"/>
      <c r="D223" s="61"/>
    </row>
    <row r="224" spans="3:4" ht="15.75">
      <c r="C224" s="61"/>
      <c r="D224" s="61"/>
    </row>
    <row r="225" spans="3:4" ht="15.75">
      <c r="C225" s="61"/>
      <c r="D225" s="61"/>
    </row>
    <row r="226" spans="3:4" ht="15.75">
      <c r="C226" s="61"/>
      <c r="D226" s="61"/>
    </row>
    <row r="227" spans="3:4" ht="15.75">
      <c r="C227" s="61"/>
      <c r="D227" s="61"/>
    </row>
    <row r="228" spans="3:4" ht="15.75">
      <c r="C228" s="61"/>
      <c r="D228" s="61"/>
    </row>
    <row r="229" spans="3:4" ht="15.75">
      <c r="C229" s="61"/>
      <c r="D229" s="61"/>
    </row>
    <row r="230" spans="3:4" ht="15.75">
      <c r="C230" s="61"/>
      <c r="D230" s="61"/>
    </row>
    <row r="231" spans="3:4" ht="15.75">
      <c r="C231" s="61"/>
      <c r="D231" s="61"/>
    </row>
    <row r="232" spans="3:4" ht="15.75">
      <c r="C232" s="61"/>
      <c r="D232" s="61"/>
    </row>
    <row r="233" spans="3:4" ht="15.75">
      <c r="C233" s="61"/>
      <c r="D233" s="61"/>
    </row>
    <row r="234" spans="3:4" ht="15.75">
      <c r="C234" s="61"/>
      <c r="D234" s="61"/>
    </row>
    <row r="235" spans="3:4" ht="15.75">
      <c r="C235" s="61"/>
      <c r="D235" s="61"/>
    </row>
    <row r="236" spans="3:4" ht="15.75">
      <c r="C236" s="61"/>
      <c r="D236" s="61"/>
    </row>
    <row r="237" spans="3:4" ht="15.75">
      <c r="C237" s="61"/>
      <c r="D237" s="61"/>
    </row>
    <row r="238" spans="3:4" ht="15.75">
      <c r="C238" s="61"/>
      <c r="D238" s="61"/>
    </row>
    <row r="239" spans="3:4" ht="15.75">
      <c r="C239" s="61"/>
      <c r="D239" s="61"/>
    </row>
    <row r="240" spans="3:4" ht="15.75">
      <c r="C240" s="61"/>
      <c r="D240" s="61"/>
    </row>
    <row r="241" spans="3:4" ht="15.75">
      <c r="C241" s="61"/>
      <c r="D241" s="61"/>
    </row>
    <row r="242" spans="3:4" ht="15.75">
      <c r="C242" s="61"/>
      <c r="D242" s="61"/>
    </row>
    <row r="243" spans="3:4" ht="15.75">
      <c r="C243" s="61"/>
      <c r="D243" s="61"/>
    </row>
    <row r="244" spans="3:4" ht="15.75">
      <c r="C244" s="61"/>
      <c r="D244" s="61"/>
    </row>
    <row r="245" spans="3:4" ht="15.75">
      <c r="C245" s="61"/>
      <c r="D245" s="61"/>
    </row>
    <row r="246" spans="3:4" ht="15.75">
      <c r="C246" s="61"/>
      <c r="D246" s="61"/>
    </row>
    <row r="247" spans="3:4" ht="15.75">
      <c r="C247" s="61"/>
      <c r="D247" s="61"/>
    </row>
    <row r="248" spans="3:4" ht="15.75">
      <c r="C248" s="61"/>
      <c r="D248" s="61"/>
    </row>
    <row r="249" spans="3:4" ht="15.75">
      <c r="C249" s="61"/>
      <c r="D249" s="61"/>
    </row>
    <row r="250" spans="3:4" ht="15.75">
      <c r="C250" s="61"/>
      <c r="D250" s="61"/>
    </row>
    <row r="251" spans="3:4" ht="15.75">
      <c r="C251" s="61"/>
      <c r="D251" s="61"/>
    </row>
    <row r="252" spans="3:4" ht="15.75">
      <c r="C252" s="61"/>
      <c r="D252" s="61"/>
    </row>
    <row r="253" spans="3:4" ht="15.75">
      <c r="C253" s="61"/>
      <c r="D253" s="61"/>
    </row>
    <row r="254" spans="3:4" ht="15.75">
      <c r="C254" s="61"/>
      <c r="D254" s="61"/>
    </row>
    <row r="255" spans="3:4" ht="15.75">
      <c r="C255" s="61"/>
      <c r="D255" s="61"/>
    </row>
    <row r="256" spans="3:4" ht="15.75">
      <c r="C256" s="61"/>
      <c r="D256" s="61"/>
    </row>
    <row r="257" spans="3:4" ht="15.75">
      <c r="C257" s="61"/>
      <c r="D257" s="61"/>
    </row>
    <row r="258" spans="3:4" ht="15.75">
      <c r="C258" s="61"/>
      <c r="D258" s="61"/>
    </row>
    <row r="259" spans="3:4" ht="15.75">
      <c r="C259" s="61"/>
      <c r="D259" s="61"/>
    </row>
    <row r="260" spans="3:4" ht="15.75">
      <c r="C260" s="61"/>
      <c r="D260" s="61"/>
    </row>
    <row r="261" spans="3:4" ht="15.75">
      <c r="C261" s="61"/>
      <c r="D261" s="61"/>
    </row>
    <row r="262" spans="3:4" ht="15.75">
      <c r="C262" s="61"/>
      <c r="D262" s="61"/>
    </row>
    <row r="263" spans="3:4" ht="15.75">
      <c r="C263" s="61"/>
      <c r="D263" s="61"/>
    </row>
    <row r="264" spans="3:4" ht="15.75">
      <c r="C264" s="61"/>
      <c r="D264" s="61"/>
    </row>
    <row r="265" spans="3:4" ht="15.75">
      <c r="C265" s="61"/>
      <c r="D265" s="61"/>
    </row>
    <row r="266" spans="3:4" ht="15.75">
      <c r="C266" s="61"/>
      <c r="D266" s="61"/>
    </row>
    <row r="267" spans="3:4" ht="15.75">
      <c r="C267" s="61"/>
      <c r="D267" s="61"/>
    </row>
    <row r="268" spans="3:4" ht="15.75">
      <c r="C268" s="61"/>
      <c r="D268" s="61"/>
    </row>
    <row r="269" spans="3:4" ht="15.75">
      <c r="C269" s="61"/>
      <c r="D269" s="61"/>
    </row>
    <row r="270" spans="3:4" ht="15.75">
      <c r="C270" s="61"/>
      <c r="D270" s="61"/>
    </row>
    <row r="271" spans="3:4" ht="15.75">
      <c r="C271" s="61"/>
      <c r="D271" s="61"/>
    </row>
    <row r="272" spans="3:4" ht="15.75">
      <c r="C272" s="61"/>
      <c r="D272" s="61"/>
    </row>
    <row r="273" spans="3:4" ht="15.75">
      <c r="C273" s="61"/>
      <c r="D273" s="61"/>
    </row>
    <row r="274" spans="3:4" ht="15.75">
      <c r="C274" s="61"/>
      <c r="D274" s="61"/>
    </row>
    <row r="275" spans="3:4" ht="15.75">
      <c r="C275" s="61"/>
      <c r="D275" s="61"/>
    </row>
    <row r="276" spans="3:4" ht="15.75">
      <c r="C276" s="61"/>
      <c r="D276" s="61"/>
    </row>
    <row r="277" spans="3:4" ht="15.75">
      <c r="C277" s="61"/>
      <c r="D277" s="61"/>
    </row>
    <row r="278" spans="3:4" ht="15.75">
      <c r="C278" s="61"/>
      <c r="D278" s="61"/>
    </row>
    <row r="279" spans="3:4" ht="15.75">
      <c r="C279" s="61"/>
      <c r="D279" s="61"/>
    </row>
    <row r="280" spans="3:4" ht="15.75">
      <c r="C280" s="61"/>
      <c r="D280" s="61"/>
    </row>
    <row r="281" spans="3:4" ht="15.75">
      <c r="C281" s="61"/>
      <c r="D281" s="61"/>
    </row>
    <row r="282" spans="3:4" ht="15.75">
      <c r="C282" s="61"/>
      <c r="D282" s="61"/>
    </row>
    <row r="283" spans="3:4" ht="15.75">
      <c r="C283" s="61"/>
      <c r="D283" s="61"/>
    </row>
    <row r="284" spans="3:4" ht="15.75">
      <c r="C284" s="61"/>
      <c r="D284" s="61"/>
    </row>
    <row r="285" spans="3:4" ht="15.75">
      <c r="C285" s="61"/>
      <c r="D285" s="61"/>
    </row>
    <row r="286" spans="3:4" ht="15.75">
      <c r="C286" s="61"/>
      <c r="D286" s="61"/>
    </row>
    <row r="287" spans="3:4" ht="15.75">
      <c r="C287" s="61"/>
      <c r="D287" s="61"/>
    </row>
    <row r="288" spans="3:4" ht="15.75">
      <c r="C288" s="61"/>
      <c r="D288" s="61"/>
    </row>
    <row r="289" spans="3:4" ht="15.75">
      <c r="C289" s="61"/>
      <c r="D289" s="61"/>
    </row>
    <row r="290" spans="3:4" ht="15.75">
      <c r="C290" s="61"/>
      <c r="D290" s="61"/>
    </row>
    <row r="291" spans="3:4" ht="15.75">
      <c r="C291" s="61"/>
      <c r="D291" s="61"/>
    </row>
    <row r="292" spans="3:4" ht="15.75">
      <c r="C292" s="61"/>
      <c r="D292" s="61"/>
    </row>
    <row r="293" spans="3:4" ht="15.75">
      <c r="C293" s="61"/>
      <c r="D293" s="61"/>
    </row>
    <row r="294" spans="3:4" ht="15.75">
      <c r="C294" s="61"/>
      <c r="D294" s="61"/>
    </row>
    <row r="295" spans="3:4" ht="15.75">
      <c r="C295" s="61"/>
      <c r="D295" s="61"/>
    </row>
    <row r="296" spans="3:4" ht="15.75">
      <c r="C296" s="61"/>
      <c r="D296" s="61"/>
    </row>
    <row r="297" spans="3:4" ht="15.75">
      <c r="C297" s="61"/>
      <c r="D297" s="61"/>
    </row>
    <row r="298" spans="3:4" ht="15.75">
      <c r="C298" s="61"/>
      <c r="D298" s="61"/>
    </row>
    <row r="299" spans="3:4" ht="15.75">
      <c r="C299" s="61"/>
      <c r="D299" s="61"/>
    </row>
    <row r="300" spans="3:4" ht="15.75">
      <c r="C300" s="61"/>
      <c r="D300" s="61"/>
    </row>
    <row r="301" spans="3:4" ht="15.75">
      <c r="C301" s="61"/>
      <c r="D301" s="61"/>
    </row>
    <row r="302" spans="3:4" ht="15.75">
      <c r="C302" s="61"/>
      <c r="D302" s="61"/>
    </row>
    <row r="303" spans="3:4" ht="15.75">
      <c r="C303" s="61"/>
      <c r="D303" s="61"/>
    </row>
    <row r="304" spans="3:4" ht="15.75">
      <c r="C304" s="61"/>
      <c r="D304" s="61"/>
    </row>
    <row r="305" spans="3:4" ht="15.75">
      <c r="C305" s="61"/>
      <c r="D305" s="61"/>
    </row>
    <row r="306" spans="3:4" ht="15.75">
      <c r="C306" s="61"/>
      <c r="D306" s="61"/>
    </row>
    <row r="307" spans="3:4" ht="15.75">
      <c r="C307" s="61"/>
      <c r="D307" s="61"/>
    </row>
    <row r="308" spans="3:4" ht="15.75">
      <c r="C308" s="61"/>
      <c r="D308" s="61"/>
    </row>
    <row r="309" spans="3:4" ht="15.75">
      <c r="C309" s="61"/>
      <c r="D309" s="61"/>
    </row>
    <row r="310" spans="3:4" ht="15.75">
      <c r="C310" s="61"/>
      <c r="D310" s="61"/>
    </row>
    <row r="311" spans="3:4" ht="15.75">
      <c r="C311" s="61"/>
      <c r="D311" s="61"/>
    </row>
    <row r="312" spans="3:4" ht="15.75">
      <c r="C312" s="61"/>
      <c r="D312" s="61"/>
    </row>
    <row r="313" spans="3:4" ht="15.75">
      <c r="C313" s="61"/>
      <c r="D313" s="61"/>
    </row>
    <row r="314" spans="3:4" ht="15.75">
      <c r="C314" s="61"/>
      <c r="D314" s="61"/>
    </row>
    <row r="315" spans="3:4" ht="15.75">
      <c r="C315" s="61"/>
      <c r="D315" s="61"/>
    </row>
    <row r="316" spans="3:4" ht="15.75">
      <c r="C316" s="61"/>
      <c r="D316" s="61"/>
    </row>
    <row r="317" spans="3:4" ht="15.75">
      <c r="C317" s="61"/>
      <c r="D317" s="61"/>
    </row>
    <row r="318" spans="3:4" ht="15.75">
      <c r="C318" s="61"/>
      <c r="D318" s="61"/>
    </row>
    <row r="319" spans="3:4" ht="15.75">
      <c r="C319" s="61"/>
      <c r="D319" s="61"/>
    </row>
    <row r="320" spans="3:4" ht="15.75">
      <c r="C320" s="61"/>
      <c r="D320" s="61"/>
    </row>
    <row r="321" spans="3:4" ht="15.75">
      <c r="C321" s="61"/>
      <c r="D321" s="61"/>
    </row>
    <row r="322" spans="3:4" ht="15.75">
      <c r="C322" s="61"/>
      <c r="D322" s="61"/>
    </row>
    <row r="323" spans="3:4" ht="15.75">
      <c r="C323" s="61"/>
      <c r="D323" s="61"/>
    </row>
    <row r="324" spans="3:4" ht="15.75">
      <c r="C324" s="61"/>
      <c r="D324" s="61"/>
    </row>
    <row r="325" spans="3:4" ht="15.75">
      <c r="C325" s="61"/>
      <c r="D325" s="61"/>
    </row>
    <row r="326" spans="3:4" ht="15.75">
      <c r="C326" s="61"/>
      <c r="D326" s="61"/>
    </row>
    <row r="327" spans="3:4" ht="15.75">
      <c r="C327" s="61"/>
      <c r="D327" s="61"/>
    </row>
    <row r="328" spans="3:4" ht="15.75">
      <c r="C328" s="61"/>
      <c r="D328" s="61"/>
    </row>
    <row r="329" spans="3:4" ht="15.75">
      <c r="C329" s="61"/>
      <c r="D329" s="61"/>
    </row>
    <row r="330" spans="3:4" ht="15.75">
      <c r="C330" s="61"/>
      <c r="D330" s="61"/>
    </row>
    <row r="331" spans="3:4" ht="15.75">
      <c r="C331" s="61"/>
      <c r="D331" s="61"/>
    </row>
    <row r="332" spans="3:4" ht="15.75">
      <c r="C332" s="61"/>
      <c r="D332" s="61"/>
    </row>
    <row r="333" spans="3:4" ht="15.75">
      <c r="C333" s="61"/>
      <c r="D333" s="61"/>
    </row>
    <row r="334" spans="3:4" ht="15.75">
      <c r="C334" s="61"/>
      <c r="D334" s="61"/>
    </row>
    <row r="335" spans="3:4" ht="15.75">
      <c r="C335" s="61"/>
      <c r="D335" s="61"/>
    </row>
    <row r="336" spans="3:4" ht="15.75">
      <c r="C336" s="61"/>
      <c r="D336" s="61"/>
    </row>
    <row r="337" spans="3:4" ht="15.75">
      <c r="C337" s="61"/>
      <c r="D337" s="61"/>
    </row>
    <row r="338" spans="3:4" ht="15.75">
      <c r="C338" s="61"/>
      <c r="D338" s="61"/>
    </row>
    <row r="339" spans="3:4" ht="15.75">
      <c r="C339" s="61"/>
      <c r="D339" s="61"/>
    </row>
    <row r="340" spans="3:4" ht="15.75">
      <c r="C340" s="61"/>
      <c r="D340" s="61"/>
    </row>
    <row r="341" spans="3:4" ht="15.75">
      <c r="C341" s="61"/>
      <c r="D341" s="61"/>
    </row>
    <row r="342" spans="3:4" ht="15.75">
      <c r="C342" s="61"/>
      <c r="D342" s="61"/>
    </row>
    <row r="343" spans="3:4" ht="15.75">
      <c r="C343" s="61"/>
      <c r="D343" s="61"/>
    </row>
    <row r="344" spans="3:4" ht="15.75">
      <c r="C344" s="61"/>
      <c r="D344" s="61"/>
    </row>
    <row r="345" spans="3:4" ht="15.75">
      <c r="C345" s="61"/>
      <c r="D345" s="61"/>
    </row>
    <row r="346" spans="3:4" ht="15.75">
      <c r="C346" s="61"/>
      <c r="D346" s="61"/>
    </row>
    <row r="347" spans="3:4" ht="15.75">
      <c r="C347" s="61"/>
      <c r="D347" s="61"/>
    </row>
    <row r="348" spans="3:4" ht="15.75">
      <c r="C348" s="61"/>
      <c r="D348" s="61"/>
    </row>
    <row r="349" spans="3:4" ht="15.75">
      <c r="C349" s="61"/>
      <c r="D349" s="61"/>
    </row>
    <row r="350" spans="3:4" ht="15.75">
      <c r="C350" s="61"/>
      <c r="D350" s="61"/>
    </row>
    <row r="351" spans="3:4" ht="15.75">
      <c r="C351" s="61"/>
      <c r="D351" s="61"/>
    </row>
    <row r="352" spans="3:4" ht="15.75">
      <c r="C352" s="61"/>
      <c r="D352" s="61"/>
    </row>
    <row r="353" spans="3:4" ht="15.75">
      <c r="C353" s="61"/>
      <c r="D353" s="61"/>
    </row>
    <row r="354" spans="3:4" ht="15.75">
      <c r="C354" s="61"/>
      <c r="D354" s="61"/>
    </row>
    <row r="355" spans="3:4" ht="15.75">
      <c r="C355" s="61"/>
      <c r="D355" s="61"/>
    </row>
    <row r="356" spans="3:4" ht="15.75">
      <c r="C356" s="61"/>
      <c r="D356" s="61"/>
    </row>
    <row r="357" spans="3:4" ht="15.75">
      <c r="C357" s="61"/>
      <c r="D357" s="61"/>
    </row>
    <row r="358" spans="3:4" ht="15.75">
      <c r="C358" s="61"/>
      <c r="D358" s="61"/>
    </row>
    <row r="359" spans="3:4" ht="15.75">
      <c r="C359" s="61"/>
      <c r="D359" s="61"/>
    </row>
    <row r="360" spans="3:4" ht="15.75">
      <c r="C360" s="61"/>
      <c r="D360" s="61"/>
    </row>
    <row r="361" spans="3:4" ht="15.75">
      <c r="C361" s="61"/>
      <c r="D361" s="61"/>
    </row>
    <row r="362" spans="3:4" ht="15.75">
      <c r="C362" s="61"/>
      <c r="D362" s="61"/>
    </row>
    <row r="363" spans="3:4" ht="15.75">
      <c r="C363" s="61"/>
      <c r="D363" s="61"/>
    </row>
    <row r="364" spans="3:4" ht="15.75">
      <c r="C364" s="61"/>
      <c r="D364" s="61"/>
    </row>
    <row r="365" spans="3:4" ht="15.75">
      <c r="C365" s="61"/>
      <c r="D365" s="61"/>
    </row>
    <row r="366" spans="3:4" ht="15.75">
      <c r="C366" s="61"/>
      <c r="D366" s="61"/>
    </row>
    <row r="367" spans="3:4" ht="15.75">
      <c r="C367" s="61"/>
      <c r="D367" s="61"/>
    </row>
    <row r="368" spans="3:4" ht="15.75">
      <c r="C368" s="61"/>
      <c r="D368" s="61"/>
    </row>
    <row r="369" spans="3:4" ht="15.75">
      <c r="C369" s="61"/>
      <c r="D369" s="61"/>
    </row>
    <row r="370" spans="3:4" ht="15.75">
      <c r="C370" s="61"/>
      <c r="D370" s="61"/>
    </row>
    <row r="371" spans="3:4" ht="15.75">
      <c r="C371" s="61"/>
      <c r="D371" s="61"/>
    </row>
    <row r="372" spans="3:4" ht="15.75">
      <c r="C372" s="61"/>
      <c r="D372" s="61"/>
    </row>
    <row r="373" spans="3:4" ht="15.75">
      <c r="C373" s="61"/>
      <c r="D373" s="61"/>
    </row>
    <row r="374" spans="3:4" ht="15.75">
      <c r="C374" s="61"/>
      <c r="D374" s="61"/>
    </row>
    <row r="375" spans="3:4" ht="15.75">
      <c r="C375" s="61"/>
      <c r="D375" s="61"/>
    </row>
    <row r="376" spans="3:4" ht="15.75">
      <c r="C376" s="61"/>
      <c r="D376" s="61"/>
    </row>
    <row r="377" spans="3:4" ht="15.75">
      <c r="C377" s="61"/>
      <c r="D377" s="61"/>
    </row>
    <row r="378" spans="3:4" ht="15.75">
      <c r="C378" s="61"/>
      <c r="D378" s="61"/>
    </row>
    <row r="379" spans="3:4" ht="15.75">
      <c r="C379" s="61"/>
      <c r="D379" s="61"/>
    </row>
    <row r="380" spans="3:4" ht="15.75">
      <c r="C380" s="61"/>
      <c r="D380" s="61"/>
    </row>
    <row r="381" spans="3:4" ht="15.75">
      <c r="C381" s="61"/>
      <c r="D381" s="61"/>
    </row>
    <row r="382" spans="3:4" ht="15.75">
      <c r="C382" s="61"/>
      <c r="D382" s="61"/>
    </row>
    <row r="383" spans="3:4" ht="15.75">
      <c r="C383" s="61"/>
      <c r="D383" s="61"/>
    </row>
    <row r="384" spans="3:4" ht="15.75">
      <c r="C384" s="61"/>
      <c r="D384" s="61"/>
    </row>
    <row r="385" spans="3:4" ht="15.75">
      <c r="C385" s="61"/>
      <c r="D385" s="61"/>
    </row>
    <row r="386" spans="3:4" ht="15.75">
      <c r="C386" s="61"/>
      <c r="D386" s="61"/>
    </row>
    <row r="387" spans="3:4" ht="15.75">
      <c r="C387" s="61"/>
      <c r="D387" s="61"/>
    </row>
    <row r="388" spans="3:4" ht="15.75">
      <c r="C388" s="61"/>
      <c r="D388" s="61"/>
    </row>
    <row r="389" spans="3:4" ht="15.75">
      <c r="C389" s="61"/>
      <c r="D389" s="61"/>
    </row>
    <row r="390" spans="3:4" ht="15.75">
      <c r="C390" s="61"/>
      <c r="D390" s="61"/>
    </row>
    <row r="391" spans="3:4" ht="15.75">
      <c r="C391" s="61"/>
      <c r="D391" s="61"/>
    </row>
    <row r="392" spans="3:4" ht="15.75">
      <c r="C392" s="61"/>
      <c r="D392" s="61"/>
    </row>
    <row r="393" spans="3:4" ht="15.75">
      <c r="C393" s="61"/>
      <c r="D393" s="61"/>
    </row>
    <row r="394" spans="3:4" ht="15.75">
      <c r="C394" s="61"/>
      <c r="D394" s="61"/>
    </row>
    <row r="395" spans="3:4" ht="15.75">
      <c r="C395" s="61"/>
      <c r="D395" s="61"/>
    </row>
    <row r="396" spans="3:4" ht="15.75">
      <c r="C396" s="61"/>
      <c r="D396" s="61"/>
    </row>
    <row r="397" spans="3:4" ht="15.75">
      <c r="C397" s="61"/>
      <c r="D397" s="61"/>
    </row>
    <row r="398" spans="3:4" ht="15.75">
      <c r="C398" s="61"/>
      <c r="D398" s="61"/>
    </row>
    <row r="399" spans="3:4" ht="15.75">
      <c r="C399" s="61"/>
      <c r="D399" s="61"/>
    </row>
    <row r="400" spans="3:4" ht="15.75">
      <c r="C400" s="61"/>
      <c r="D400" s="61"/>
    </row>
    <row r="401" spans="3:4" ht="15.75">
      <c r="C401" s="61"/>
      <c r="D401" s="61"/>
    </row>
    <row r="402" spans="3:4" ht="15.75">
      <c r="C402" s="61"/>
      <c r="D402" s="61"/>
    </row>
    <row r="403" spans="3:4" ht="15.75">
      <c r="C403" s="61"/>
      <c r="D403" s="61"/>
    </row>
    <row r="404" spans="3:4" ht="15.75">
      <c r="C404" s="61"/>
      <c r="D404" s="61"/>
    </row>
    <row r="405" spans="3:4" ht="15.75">
      <c r="C405" s="61"/>
      <c r="D405" s="61"/>
    </row>
    <row r="406" spans="3:4" ht="15.75">
      <c r="C406" s="61"/>
      <c r="D406" s="61"/>
    </row>
    <row r="407" spans="3:4" ht="15.75">
      <c r="C407" s="61"/>
      <c r="D407" s="61"/>
    </row>
    <row r="408" spans="3:4" ht="15.75">
      <c r="C408" s="61"/>
      <c r="D408" s="61"/>
    </row>
    <row r="409" spans="3:4" ht="15.75">
      <c r="C409" s="61"/>
      <c r="D409" s="61"/>
    </row>
    <row r="410" spans="3:4" ht="15.75">
      <c r="C410" s="61"/>
      <c r="D410" s="61"/>
    </row>
    <row r="411" spans="3:4" ht="15.75">
      <c r="C411" s="61"/>
      <c r="D411" s="61"/>
    </row>
    <row r="412" spans="3:4" ht="15.75">
      <c r="C412" s="61"/>
      <c r="D412" s="61"/>
    </row>
    <row r="413" spans="3:4" ht="15.75">
      <c r="C413" s="61"/>
      <c r="D413" s="61"/>
    </row>
    <row r="414" spans="3:4" ht="15.75">
      <c r="C414" s="61"/>
      <c r="D414" s="61"/>
    </row>
    <row r="415" spans="3:4" ht="15.75">
      <c r="C415" s="61"/>
      <c r="D415" s="61"/>
    </row>
    <row r="416" spans="3:4" ht="15.75">
      <c r="C416" s="61"/>
      <c r="D416" s="61"/>
    </row>
    <row r="417" spans="3:4" ht="15.75">
      <c r="C417" s="61"/>
      <c r="D417" s="61"/>
    </row>
    <row r="418" spans="3:4" ht="15.75">
      <c r="C418" s="61"/>
      <c r="D418" s="61"/>
    </row>
    <row r="419" spans="3:4" ht="15.75">
      <c r="C419" s="61"/>
      <c r="D419" s="61"/>
    </row>
    <row r="420" spans="3:4" ht="15.75">
      <c r="C420" s="61"/>
      <c r="D420" s="61"/>
    </row>
    <row r="421" spans="3:4" ht="15.75">
      <c r="C421" s="61"/>
      <c r="D421" s="61"/>
    </row>
    <row r="422" spans="3:4" ht="15.75">
      <c r="C422" s="61"/>
      <c r="D422" s="61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CE,Dőlt"5.sz. táblázat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22"/>
  <sheetViews>
    <sheetView tabSelected="1" zoomScale="85" zoomScaleNormal="85" workbookViewId="0" topLeftCell="A16">
      <pane xSplit="4" topLeftCell="E1" activePane="topRight" state="frozen"/>
      <selection pane="topLeft" activeCell="J36" sqref="J36"/>
      <selection pane="topRight" activeCell="J36" sqref="J36"/>
    </sheetView>
  </sheetViews>
  <sheetFormatPr defaultColWidth="9.33203125" defaultRowHeight="12.75"/>
  <cols>
    <col min="1" max="1" width="46.66015625" style="30" customWidth="1"/>
    <col min="2" max="2" width="18.16015625" style="30" customWidth="1"/>
    <col min="3" max="3" width="18.83203125" style="30" customWidth="1"/>
    <col min="4" max="4" width="18.16015625" style="30" customWidth="1"/>
    <col min="5" max="5" width="11.5" style="30" customWidth="1"/>
    <col min="6" max="6" width="5.33203125" style="30" customWidth="1"/>
    <col min="7" max="10" width="12" style="30" customWidth="1"/>
    <col min="11" max="11" width="17.16015625" style="30" customWidth="1"/>
    <col min="12" max="14" width="12" style="30" customWidth="1"/>
    <col min="15" max="15" width="15.33203125" style="30" customWidth="1"/>
    <col min="16" max="16384" width="12" style="30" customWidth="1"/>
  </cols>
  <sheetData>
    <row r="1" spans="1:4" ht="15.75">
      <c r="A1" s="145" t="s">
        <v>43</v>
      </c>
      <c r="B1" s="145"/>
      <c r="C1" s="145"/>
      <c r="D1" s="145"/>
    </row>
    <row r="2" spans="1:6" ht="15.75">
      <c r="A2" s="139" t="s">
        <v>71</v>
      </c>
      <c r="B2" s="139"/>
      <c r="C2" s="139"/>
      <c r="D2" s="139"/>
      <c r="E2" s="1"/>
      <c r="F2" s="1"/>
    </row>
    <row r="3" spans="1:4" ht="15.75">
      <c r="A3" s="146" t="s">
        <v>117</v>
      </c>
      <c r="B3" s="147"/>
      <c r="C3" s="147"/>
      <c r="D3" s="147"/>
    </row>
    <row r="4" spans="1:4" ht="9" customHeight="1">
      <c r="A4" s="31"/>
      <c r="B4" s="31"/>
      <c r="C4" s="31"/>
      <c r="D4" s="32"/>
    </row>
    <row r="5" spans="1:4" ht="21" customHeight="1">
      <c r="A5" s="153" t="s">
        <v>44</v>
      </c>
      <c r="B5" s="148" t="s">
        <v>45</v>
      </c>
      <c r="C5" s="151" t="s">
        <v>46</v>
      </c>
      <c r="D5" s="152"/>
    </row>
    <row r="6" spans="1:4" ht="28.5" customHeight="1">
      <c r="A6" s="129"/>
      <c r="B6" s="149"/>
      <c r="C6" s="148" t="s">
        <v>78</v>
      </c>
      <c r="D6" s="148" t="s">
        <v>47</v>
      </c>
    </row>
    <row r="7" spans="1:4" ht="26.25" customHeight="1">
      <c r="A7" s="130"/>
      <c r="B7" s="150"/>
      <c r="C7" s="150"/>
      <c r="D7" s="150"/>
    </row>
    <row r="8" spans="1:4" ht="24" customHeight="1">
      <c r="A8" s="100" t="s">
        <v>48</v>
      </c>
      <c r="B8" s="100"/>
      <c r="C8" s="100"/>
      <c r="D8" s="100"/>
    </row>
    <row r="9" spans="1:4" ht="15.75">
      <c r="A9" s="33" t="s">
        <v>49</v>
      </c>
      <c r="B9" s="34">
        <f>'[1]nograd'!M132</f>
        <v>11348</v>
      </c>
      <c r="C9" s="35">
        <f>B9/$B$11*100</f>
        <v>56.15597783056215</v>
      </c>
      <c r="D9" s="35">
        <f>'[1]nograd'!$M85/'[1]nograd'!$M$87*100</f>
        <v>55.25715288748464</v>
      </c>
    </row>
    <row r="10" spans="1:4" s="39" customFormat="1" ht="15.75">
      <c r="A10" s="36" t="s">
        <v>50</v>
      </c>
      <c r="B10" s="37">
        <f>'[1]nograd'!M133</f>
        <v>8860</v>
      </c>
      <c r="C10" s="38">
        <f aca="true" t="shared" si="0" ref="C10:C39">B10/$B$11*100</f>
        <v>43.84402216943785</v>
      </c>
      <c r="D10" s="38">
        <f>'[1]nograd'!$M86/'[1]nograd'!$M$87*100</f>
        <v>44.74284711251536</v>
      </c>
    </row>
    <row r="11" spans="1:4" s="43" customFormat="1" ht="20.25" customHeight="1">
      <c r="A11" s="40" t="s">
        <v>51</v>
      </c>
      <c r="B11" s="41">
        <f>SUM(B9:B10)</f>
        <v>20208</v>
      </c>
      <c r="C11" s="42">
        <f t="shared" si="0"/>
        <v>100</v>
      </c>
      <c r="D11" s="42">
        <f>SUM(D9:D10)</f>
        <v>100</v>
      </c>
    </row>
    <row r="12" spans="1:4" ht="24" customHeight="1">
      <c r="A12" s="102" t="s">
        <v>52</v>
      </c>
      <c r="B12" s="103"/>
      <c r="C12" s="104"/>
      <c r="D12" s="104"/>
    </row>
    <row r="13" spans="1:5" s="39" customFormat="1" ht="15.75">
      <c r="A13" s="33" t="s">
        <v>86</v>
      </c>
      <c r="B13" s="34">
        <f>'[1]nograd'!M143</f>
        <v>563</v>
      </c>
      <c r="C13" s="35">
        <f t="shared" si="0"/>
        <v>2.786025336500396</v>
      </c>
      <c r="D13" s="35">
        <f>'[1]nograd'!$M96/'[1]nograd'!$M$102*100</f>
        <v>3.340939675852788</v>
      </c>
      <c r="E13" s="48"/>
    </row>
    <row r="14" spans="1:4" ht="15.75">
      <c r="A14" s="69" t="s">
        <v>87</v>
      </c>
      <c r="B14" s="37">
        <f>'[1]nograd'!M144</f>
        <v>2516</v>
      </c>
      <c r="C14" s="38">
        <f t="shared" si="0"/>
        <v>12.450514647664292</v>
      </c>
      <c r="D14" s="38">
        <f>'[1]nograd'!$M97/'[1]nograd'!$M$102*100</f>
        <v>12.468550699198408</v>
      </c>
    </row>
    <row r="15" spans="1:4" s="39" customFormat="1" ht="15.75">
      <c r="A15" s="33" t="s">
        <v>88</v>
      </c>
      <c r="B15" s="34">
        <f>'[1]nograd'!M145</f>
        <v>5186</v>
      </c>
      <c r="C15" s="35">
        <f t="shared" si="0"/>
        <v>25.663103721298498</v>
      </c>
      <c r="D15" s="35">
        <f>'[1]nograd'!$M98/'[1]nograd'!$M$102*100</f>
        <v>26.522731262067754</v>
      </c>
    </row>
    <row r="16" spans="1:4" ht="15.75">
      <c r="A16" s="36" t="s">
        <v>89</v>
      </c>
      <c r="B16" s="37">
        <f>'[1]nograd'!M146</f>
        <v>5102</v>
      </c>
      <c r="C16" s="38">
        <f t="shared" si="0"/>
        <v>25.247426761678543</v>
      </c>
      <c r="D16" s="38">
        <f>'[1]nograd'!$M99/'[1]nograd'!$M$102*100</f>
        <v>24.46901878181499</v>
      </c>
    </row>
    <row r="17" spans="1:4" s="39" customFormat="1" ht="15.75">
      <c r="A17" s="33" t="s">
        <v>90</v>
      </c>
      <c r="B17" s="34">
        <f>'[1]nograd'!M147</f>
        <v>5142</v>
      </c>
      <c r="C17" s="35">
        <f t="shared" si="0"/>
        <v>25.445368171021375</v>
      </c>
      <c r="D17" s="35">
        <f>'[1]nograd'!$M100/'[1]nograd'!$M$102*100</f>
        <v>24.38710432391317</v>
      </c>
    </row>
    <row r="18" spans="1:4" ht="15.75">
      <c r="A18" s="36" t="s">
        <v>91</v>
      </c>
      <c r="B18" s="37">
        <f>'[1]nograd'!M148</f>
        <v>1699</v>
      </c>
      <c r="C18" s="38">
        <f t="shared" si="0"/>
        <v>8.407561361836896</v>
      </c>
      <c r="D18" s="38">
        <f>'[1]nograd'!$M101/'[1]nograd'!$M$102*100</f>
        <v>8.811655257152887</v>
      </c>
    </row>
    <row r="19" spans="1:4" s="47" customFormat="1" ht="22.5" customHeight="1">
      <c r="A19" s="40" t="s">
        <v>51</v>
      </c>
      <c r="B19" s="41">
        <f>SUM(B13:B18)</f>
        <v>20208</v>
      </c>
      <c r="C19" s="42">
        <f t="shared" si="0"/>
        <v>100</v>
      </c>
      <c r="D19" s="42">
        <f>SUM(D13:D18)</f>
        <v>100</v>
      </c>
    </row>
    <row r="20" spans="1:4" ht="23.25" customHeight="1">
      <c r="A20" s="102" t="s">
        <v>72</v>
      </c>
      <c r="B20" s="103"/>
      <c r="C20" s="104"/>
      <c r="D20" s="104"/>
    </row>
    <row r="21" spans="1:4" s="39" customFormat="1" ht="15.75">
      <c r="A21" s="33" t="s">
        <v>53</v>
      </c>
      <c r="B21" s="34">
        <f>'[1]nograd'!M151</f>
        <v>1378</v>
      </c>
      <c r="C21" s="35">
        <f t="shared" si="0"/>
        <v>6.819081551860649</v>
      </c>
      <c r="D21" s="35">
        <f>'[1]nograd'!$M104/'[1]nograd'!$M$110*100</f>
        <v>9.110057925223803</v>
      </c>
    </row>
    <row r="22" spans="1:4" ht="15.75">
      <c r="A22" s="36" t="s">
        <v>54</v>
      </c>
      <c r="B22" s="37">
        <f>'[1]nograd'!M152</f>
        <v>8095</v>
      </c>
      <c r="C22" s="38">
        <f t="shared" si="0"/>
        <v>40.058392715756135</v>
      </c>
      <c r="D22" s="38">
        <f>'[1]nograd'!$M105/'[1]nograd'!$M$110*100</f>
        <v>41.15031303024984</v>
      </c>
    </row>
    <row r="23" spans="1:4" s="39" customFormat="1" ht="15.75">
      <c r="A23" s="33" t="s">
        <v>55</v>
      </c>
      <c r="B23" s="34">
        <f>'[1]nograd'!M153</f>
        <v>6195</v>
      </c>
      <c r="C23" s="35">
        <f t="shared" si="0"/>
        <v>30.656175771971494</v>
      </c>
      <c r="D23" s="35">
        <f>'[1]nograd'!$M106/'[1]nograd'!$M$110*100</f>
        <v>28.324849335907786</v>
      </c>
    </row>
    <row r="24" spans="1:4" ht="15.75">
      <c r="A24" s="36" t="s">
        <v>56</v>
      </c>
      <c r="B24" s="37">
        <f>'[1]nograd'!M154</f>
        <v>2742</v>
      </c>
      <c r="C24" s="38">
        <f t="shared" si="0"/>
        <v>13.568883610451307</v>
      </c>
      <c r="D24" s="38">
        <f>'[1]nograd'!$M107/'[1]nograd'!$M$110*100</f>
        <v>12.854718857878417</v>
      </c>
    </row>
    <row r="25" spans="1:4" s="39" customFormat="1" ht="15.75">
      <c r="A25" s="33" t="s">
        <v>57</v>
      </c>
      <c r="B25" s="34">
        <f>'[1]nograd'!M155</f>
        <v>1352</v>
      </c>
      <c r="C25" s="35">
        <f t="shared" si="0"/>
        <v>6.690419635787808</v>
      </c>
      <c r="D25" s="35">
        <f>'[1]nograd'!$M108/'[1]nograd'!$M$110*100</f>
        <v>6.500497337780119</v>
      </c>
    </row>
    <row r="26" spans="1:4" ht="15.75">
      <c r="A26" s="36" t="s">
        <v>58</v>
      </c>
      <c r="B26" s="37">
        <f>'[1]nograd'!M156</f>
        <v>446</v>
      </c>
      <c r="C26" s="38">
        <f t="shared" si="0"/>
        <v>2.2070467141726047</v>
      </c>
      <c r="D26" s="38">
        <f>'[1]nograd'!$M109/'[1]nograd'!$M$110*100</f>
        <v>2.0595635129600374</v>
      </c>
    </row>
    <row r="27" spans="1:4" s="47" customFormat="1" ht="21" customHeight="1">
      <c r="A27" s="40" t="s">
        <v>51</v>
      </c>
      <c r="B27" s="41">
        <f>SUM(B21:B26)</f>
        <v>20208</v>
      </c>
      <c r="C27" s="42">
        <f t="shared" si="0"/>
        <v>100</v>
      </c>
      <c r="D27" s="42">
        <f>SUM(D21:D26)</f>
        <v>100.00000000000001</v>
      </c>
    </row>
    <row r="28" spans="1:4" ht="25.5" customHeight="1">
      <c r="A28" s="102" t="s">
        <v>59</v>
      </c>
      <c r="B28" s="103"/>
      <c r="C28" s="104"/>
      <c r="D28" s="104"/>
    </row>
    <row r="29" spans="1:4" ht="15.75">
      <c r="A29" s="70" t="s">
        <v>80</v>
      </c>
      <c r="B29" s="34">
        <f>'[1]nograd'!M159</f>
        <v>6125</v>
      </c>
      <c r="C29" s="35">
        <f t="shared" si="0"/>
        <v>30.30977830562154</v>
      </c>
      <c r="D29" s="35">
        <f>'[1]nograd'!$AB117/'[1]nograd'!$AB$123*100</f>
        <v>29.98654262477327</v>
      </c>
    </row>
    <row r="30" spans="1:4" ht="15.75">
      <c r="A30" s="69" t="s">
        <v>81</v>
      </c>
      <c r="B30" s="37">
        <f>'[1]nograd'!M160</f>
        <v>3461</v>
      </c>
      <c r="C30" s="38">
        <f t="shared" si="0"/>
        <v>17.126880443388757</v>
      </c>
      <c r="D30" s="38">
        <f>'[1]nograd'!$AB118/'[1]nograd'!$AB$123*100</f>
        <v>15.481832543443918</v>
      </c>
    </row>
    <row r="31" spans="1:4" ht="15.75">
      <c r="A31" s="70" t="s">
        <v>82</v>
      </c>
      <c r="B31" s="34">
        <f>'[1]nograd'!M161</f>
        <v>4500</v>
      </c>
      <c r="C31" s="35">
        <f t="shared" si="0"/>
        <v>22.268408551068884</v>
      </c>
      <c r="D31" s="35">
        <f>'[1]nograd'!$AB119/'[1]nograd'!$AB$123*100</f>
        <v>16.04353168334211</v>
      </c>
    </row>
    <row r="32" spans="1:4" ht="15.75">
      <c r="A32" s="69" t="s">
        <v>83</v>
      </c>
      <c r="B32" s="37">
        <f>'[1]nograd'!M162</f>
        <v>3166</v>
      </c>
      <c r="C32" s="38">
        <f t="shared" si="0"/>
        <v>15.667062549485353</v>
      </c>
      <c r="D32" s="38">
        <f>'[1]nograd'!$AB120/'[1]nograd'!$AB$123*100</f>
        <v>16.862676262360306</v>
      </c>
    </row>
    <row r="33" spans="1:4" s="39" customFormat="1" ht="15.75">
      <c r="A33" s="70" t="s">
        <v>84</v>
      </c>
      <c r="B33" s="34">
        <f>'[1]nograd'!M163</f>
        <v>2956</v>
      </c>
      <c r="C33" s="35">
        <f t="shared" si="0"/>
        <v>14.62787015043547</v>
      </c>
      <c r="D33" s="35">
        <f>'[1]nograd'!$AB121/'[1]nograd'!$AB$123*100</f>
        <v>21.62541688608039</v>
      </c>
    </row>
    <row r="34" spans="1:4" s="43" customFormat="1" ht="22.5" customHeight="1">
      <c r="A34" s="44" t="s">
        <v>51</v>
      </c>
      <c r="B34" s="45">
        <f>SUM(B29:B33)</f>
        <v>20208</v>
      </c>
      <c r="C34" s="46">
        <f t="shared" si="0"/>
        <v>100</v>
      </c>
      <c r="D34" s="46">
        <f>'[1]nograd'!$K82/'[1]nograd'!$K$61*100</f>
        <v>100</v>
      </c>
    </row>
    <row r="35" spans="1:4" ht="25.5" customHeight="1">
      <c r="A35" s="106" t="s">
        <v>74</v>
      </c>
      <c r="B35" s="107"/>
      <c r="C35" s="108"/>
      <c r="D35" s="108"/>
    </row>
    <row r="36" spans="1:4" ht="15.75">
      <c r="A36" s="67" t="s">
        <v>75</v>
      </c>
      <c r="B36" s="65">
        <f>'[1]nograd'!M166</f>
        <v>3703</v>
      </c>
      <c r="C36" s="38">
        <f t="shared" si="0"/>
        <v>18.324425969912905</v>
      </c>
      <c r="D36" s="66">
        <f>'[1]nograd'!$M125/'[1]nograd'!$M$129*100</f>
        <v>16.751506640922123</v>
      </c>
    </row>
    <row r="37" spans="1:4" ht="15.75">
      <c r="A37" s="68" t="s">
        <v>76</v>
      </c>
      <c r="B37" s="34">
        <f>'[1]nograd'!M167</f>
        <v>2566</v>
      </c>
      <c r="C37" s="35">
        <f t="shared" si="0"/>
        <v>12.697941409342834</v>
      </c>
      <c r="D37" s="35">
        <f>'[1]nograd'!$M126/'[1]nograd'!$M$129*100</f>
        <v>8.30261541162015</v>
      </c>
    </row>
    <row r="38" spans="1:4" ht="15.75">
      <c r="A38" s="67" t="s">
        <v>115</v>
      </c>
      <c r="B38" s="65">
        <f>'[1]nograd'!M168</f>
        <v>7188</v>
      </c>
      <c r="C38" s="38">
        <f t="shared" si="0"/>
        <v>35.57007125890736</v>
      </c>
      <c r="D38" s="66">
        <f>'[1]nograd'!$M127/'[1]nograd'!$M$129*100</f>
        <v>40.18489263354982</v>
      </c>
    </row>
    <row r="39" spans="1:4" ht="15.75">
      <c r="A39" s="68" t="s">
        <v>77</v>
      </c>
      <c r="B39" s="34">
        <f>'[1]nograd'!M169</f>
        <v>6751</v>
      </c>
      <c r="C39" s="35">
        <f t="shared" si="0"/>
        <v>33.4075613618369</v>
      </c>
      <c r="D39" s="35">
        <f>'[1]nograd'!$M128/'[1]nograd'!$M$129*100</f>
        <v>34.7609853139079</v>
      </c>
    </row>
    <row r="40" spans="1:4" ht="15.75">
      <c r="A40" s="62" t="s">
        <v>51</v>
      </c>
      <c r="B40" s="63">
        <f>SUM(B36:B39)</f>
        <v>20208</v>
      </c>
      <c r="C40" s="64">
        <f>B40/$B$11*100</f>
        <v>100</v>
      </c>
      <c r="D40" s="64">
        <f>SUM(D36:D39)</f>
        <v>100</v>
      </c>
    </row>
    <row r="41" spans="1:4" ht="30" customHeight="1">
      <c r="A41" s="144" t="s">
        <v>116</v>
      </c>
      <c r="B41" s="144"/>
      <c r="C41" s="144"/>
      <c r="D41" s="144"/>
    </row>
    <row r="42" spans="3:4" ht="15.75">
      <c r="C42" s="49"/>
      <c r="D42" s="49"/>
    </row>
    <row r="43" spans="3:4" ht="15.75">
      <c r="C43" s="49"/>
      <c r="D43" s="49"/>
    </row>
    <row r="44" spans="3:4" ht="15.75">
      <c r="C44" s="49"/>
      <c r="D44" s="49"/>
    </row>
    <row r="45" spans="3:4" ht="15.75">
      <c r="C45" s="49"/>
      <c r="D45" s="49"/>
    </row>
    <row r="46" spans="3:4" ht="15.75">
      <c r="C46" s="49"/>
      <c r="D46" s="49"/>
    </row>
    <row r="47" spans="3:4" ht="15.75">
      <c r="C47" s="49"/>
      <c r="D47" s="49"/>
    </row>
    <row r="48" spans="3:4" ht="15.75">
      <c r="C48" s="49"/>
      <c r="D48" s="49"/>
    </row>
    <row r="49" spans="3:4" ht="15.75">
      <c r="C49" s="49"/>
      <c r="D49" s="49"/>
    </row>
    <row r="50" spans="3:4" ht="15.75">
      <c r="C50" s="49"/>
      <c r="D50" s="49"/>
    </row>
    <row r="51" spans="3:4" ht="15.75">
      <c r="C51" s="49"/>
      <c r="D51" s="49"/>
    </row>
    <row r="52" spans="3:4" ht="15.75">
      <c r="C52" s="49"/>
      <c r="D52" s="49"/>
    </row>
    <row r="53" spans="3:4" ht="15.75">
      <c r="C53" s="49"/>
      <c r="D53" s="49"/>
    </row>
    <row r="54" spans="3:4" ht="15.75">
      <c r="C54" s="49"/>
      <c r="D54" s="49"/>
    </row>
    <row r="55" spans="3:4" ht="15.75">
      <c r="C55" s="49"/>
      <c r="D55" s="49"/>
    </row>
    <row r="56" spans="3:4" ht="15.75">
      <c r="C56" s="49"/>
      <c r="D56" s="49"/>
    </row>
    <row r="57" spans="3:4" ht="15.75">
      <c r="C57" s="49"/>
      <c r="D57" s="49"/>
    </row>
    <row r="58" spans="3:4" ht="15.75">
      <c r="C58" s="49"/>
      <c r="D58" s="49"/>
    </row>
    <row r="59" spans="3:4" ht="15.75">
      <c r="C59" s="49"/>
      <c r="D59" s="49"/>
    </row>
    <row r="60" spans="3:4" ht="15.75">
      <c r="C60" s="49"/>
      <c r="D60" s="49"/>
    </row>
    <row r="61" spans="3:4" ht="15.75">
      <c r="C61" s="49"/>
      <c r="D61" s="49"/>
    </row>
    <row r="62" spans="3:4" ht="15.75">
      <c r="C62" s="49"/>
      <c r="D62" s="49"/>
    </row>
    <row r="63" spans="3:4" ht="15.75">
      <c r="C63" s="49"/>
      <c r="D63" s="49"/>
    </row>
    <row r="64" spans="3:4" ht="15.75">
      <c r="C64" s="49"/>
      <c r="D64" s="49"/>
    </row>
    <row r="65" spans="3:4" ht="15.75">
      <c r="C65" s="49"/>
      <c r="D65" s="49"/>
    </row>
    <row r="66" spans="3:4" ht="15.75">
      <c r="C66" s="49"/>
      <c r="D66" s="49"/>
    </row>
    <row r="67" spans="3:4" ht="15.75">
      <c r="C67" s="49"/>
      <c r="D67" s="49"/>
    </row>
    <row r="68" spans="3:4" ht="15.75">
      <c r="C68" s="49"/>
      <c r="D68" s="49"/>
    </row>
    <row r="69" spans="3:4" ht="15.75">
      <c r="C69" s="49"/>
      <c r="D69" s="49"/>
    </row>
    <row r="70" spans="3:4" ht="15.75">
      <c r="C70" s="49"/>
      <c r="D70" s="49"/>
    </row>
    <row r="71" spans="3:4" ht="15.75">
      <c r="C71" s="49"/>
      <c r="D71" s="49"/>
    </row>
    <row r="72" spans="3:4" ht="15.75">
      <c r="C72" s="49"/>
      <c r="D72" s="49"/>
    </row>
    <row r="73" spans="3:4" ht="15.75">
      <c r="C73" s="49"/>
      <c r="D73" s="49"/>
    </row>
    <row r="74" spans="3:4" ht="15.75">
      <c r="C74" s="49"/>
      <c r="D74" s="49"/>
    </row>
    <row r="75" spans="3:4" ht="15.75">
      <c r="C75" s="49"/>
      <c r="D75" s="49"/>
    </row>
    <row r="76" spans="3:4" ht="15.75">
      <c r="C76" s="49"/>
      <c r="D76" s="49"/>
    </row>
    <row r="77" spans="3:4" ht="15.75">
      <c r="C77" s="49"/>
      <c r="D77" s="49"/>
    </row>
    <row r="78" spans="3:4" ht="15.75">
      <c r="C78" s="49"/>
      <c r="D78" s="49"/>
    </row>
    <row r="79" spans="3:4" ht="15.75">
      <c r="C79" s="49"/>
      <c r="D79" s="49"/>
    </row>
    <row r="80" spans="3:4" ht="15.75">
      <c r="C80" s="49"/>
      <c r="D80" s="49"/>
    </row>
    <row r="81" spans="3:4" ht="15.75">
      <c r="C81" s="49"/>
      <c r="D81" s="49"/>
    </row>
    <row r="82" spans="3:4" ht="15.75">
      <c r="C82" s="49"/>
      <c r="D82" s="49"/>
    </row>
    <row r="83" spans="3:4" ht="15.75">
      <c r="C83" s="49"/>
      <c r="D83" s="49"/>
    </row>
    <row r="84" spans="3:4" ht="15.75">
      <c r="C84" s="49"/>
      <c r="D84" s="49"/>
    </row>
    <row r="85" spans="3:4" ht="15.75">
      <c r="C85" s="49"/>
      <c r="D85" s="49"/>
    </row>
    <row r="86" spans="3:4" ht="15.75">
      <c r="C86" s="49"/>
      <c r="D86" s="49"/>
    </row>
    <row r="87" spans="3:4" ht="15.75">
      <c r="C87" s="49"/>
      <c r="D87" s="49"/>
    </row>
    <row r="88" spans="3:4" ht="15.75">
      <c r="C88" s="49"/>
      <c r="D88" s="49"/>
    </row>
    <row r="89" spans="3:4" ht="15.75">
      <c r="C89" s="49"/>
      <c r="D89" s="49"/>
    </row>
    <row r="90" spans="3:4" ht="15.75">
      <c r="C90" s="49"/>
      <c r="D90" s="49"/>
    </row>
    <row r="91" spans="3:4" ht="15.75">
      <c r="C91" s="49"/>
      <c r="D91" s="49"/>
    </row>
    <row r="92" spans="3:4" ht="15.75">
      <c r="C92" s="49"/>
      <c r="D92" s="49"/>
    </row>
    <row r="93" spans="3:4" ht="15.75">
      <c r="C93" s="49"/>
      <c r="D93" s="49"/>
    </row>
    <row r="94" spans="3:4" ht="15.75">
      <c r="C94" s="49"/>
      <c r="D94" s="49"/>
    </row>
    <row r="95" spans="3:4" ht="15.75">
      <c r="C95" s="49"/>
      <c r="D95" s="49"/>
    </row>
    <row r="96" spans="3:4" ht="15.75">
      <c r="C96" s="49"/>
      <c r="D96" s="49"/>
    </row>
    <row r="97" spans="3:4" ht="15.75">
      <c r="C97" s="49"/>
      <c r="D97" s="49"/>
    </row>
    <row r="98" spans="3:4" ht="15.75">
      <c r="C98" s="49"/>
      <c r="D98" s="49"/>
    </row>
    <row r="99" spans="3:4" ht="15.75">
      <c r="C99" s="49"/>
      <c r="D99" s="49"/>
    </row>
    <row r="100" spans="3:4" ht="15.75">
      <c r="C100" s="49"/>
      <c r="D100" s="49"/>
    </row>
    <row r="101" spans="3:4" ht="15.75">
      <c r="C101" s="49"/>
      <c r="D101" s="49"/>
    </row>
    <row r="102" spans="3:4" ht="15.75">
      <c r="C102" s="49"/>
      <c r="D102" s="49"/>
    </row>
    <row r="103" spans="3:4" ht="15.75">
      <c r="C103" s="49"/>
      <c r="D103" s="49"/>
    </row>
    <row r="104" spans="3:4" ht="15.75">
      <c r="C104" s="49"/>
      <c r="D104" s="49"/>
    </row>
    <row r="105" spans="3:4" ht="15.75">
      <c r="C105" s="49"/>
      <c r="D105" s="49"/>
    </row>
    <row r="106" spans="3:4" ht="15.75">
      <c r="C106" s="49"/>
      <c r="D106" s="49"/>
    </row>
    <row r="107" spans="3:4" ht="15.75">
      <c r="C107" s="49"/>
      <c r="D107" s="49"/>
    </row>
    <row r="108" spans="3:4" ht="15.75">
      <c r="C108" s="49"/>
      <c r="D108" s="49"/>
    </row>
    <row r="109" spans="3:4" ht="15.75">
      <c r="C109" s="49"/>
      <c r="D109" s="49"/>
    </row>
    <row r="110" spans="3:4" ht="15.75">
      <c r="C110" s="49"/>
      <c r="D110" s="49"/>
    </row>
    <row r="111" spans="3:4" ht="15.75">
      <c r="C111" s="49"/>
      <c r="D111" s="49"/>
    </row>
    <row r="112" spans="3:4" ht="15.75">
      <c r="C112" s="49"/>
      <c r="D112" s="49"/>
    </row>
    <row r="113" spans="3:4" ht="15.75">
      <c r="C113" s="49"/>
      <c r="D113" s="49"/>
    </row>
    <row r="114" spans="3:4" ht="15.75">
      <c r="C114" s="49"/>
      <c r="D114" s="49"/>
    </row>
    <row r="115" spans="3:4" ht="15.75">
      <c r="C115" s="49"/>
      <c r="D115" s="49"/>
    </row>
    <row r="116" spans="3:4" ht="15.75">
      <c r="C116" s="49"/>
      <c r="D116" s="49"/>
    </row>
    <row r="117" spans="3:4" ht="15.75">
      <c r="C117" s="49"/>
      <c r="D117" s="49"/>
    </row>
    <row r="118" spans="3:4" ht="15.75">
      <c r="C118" s="49"/>
      <c r="D118" s="49"/>
    </row>
    <row r="119" spans="3:4" ht="15.75">
      <c r="C119" s="49"/>
      <c r="D119" s="49"/>
    </row>
    <row r="120" spans="3:4" ht="15.75">
      <c r="C120" s="49"/>
      <c r="D120" s="49"/>
    </row>
    <row r="121" spans="3:4" ht="15.75">
      <c r="C121" s="49"/>
      <c r="D121" s="49"/>
    </row>
    <row r="122" spans="3:4" ht="15.75">
      <c r="C122" s="49"/>
      <c r="D122" s="49"/>
    </row>
    <row r="123" spans="3:4" ht="15.75">
      <c r="C123" s="49"/>
      <c r="D123" s="49"/>
    </row>
    <row r="124" spans="3:4" ht="15.75">
      <c r="C124" s="49"/>
      <c r="D124" s="49"/>
    </row>
    <row r="125" spans="3:4" ht="15.75">
      <c r="C125" s="49"/>
      <c r="D125" s="49"/>
    </row>
    <row r="126" spans="3:4" ht="15.75">
      <c r="C126" s="49"/>
      <c r="D126" s="49"/>
    </row>
    <row r="127" spans="3:4" ht="15.75">
      <c r="C127" s="49"/>
      <c r="D127" s="49"/>
    </row>
    <row r="128" spans="3:4" ht="15.75">
      <c r="C128" s="49"/>
      <c r="D128" s="49"/>
    </row>
    <row r="129" spans="3:4" ht="15.75">
      <c r="C129" s="49"/>
      <c r="D129" s="49"/>
    </row>
    <row r="130" spans="3:4" ht="15.75">
      <c r="C130" s="49"/>
      <c r="D130" s="49"/>
    </row>
    <row r="131" spans="3:4" ht="15.75">
      <c r="C131" s="49"/>
      <c r="D131" s="49"/>
    </row>
    <row r="132" spans="3:4" ht="15.75">
      <c r="C132" s="49"/>
      <c r="D132" s="49"/>
    </row>
    <row r="133" spans="3:4" ht="15.75">
      <c r="C133" s="49"/>
      <c r="D133" s="49"/>
    </row>
    <row r="134" spans="3:4" ht="15.75">
      <c r="C134" s="49"/>
      <c r="D134" s="49"/>
    </row>
    <row r="135" spans="3:4" ht="15.75">
      <c r="C135" s="49"/>
      <c r="D135" s="49"/>
    </row>
    <row r="136" spans="3:4" ht="15.75">
      <c r="C136" s="49"/>
      <c r="D136" s="49"/>
    </row>
    <row r="137" spans="3:4" ht="15.75">
      <c r="C137" s="49"/>
      <c r="D137" s="49"/>
    </row>
    <row r="138" spans="3:4" ht="15.75">
      <c r="C138" s="49"/>
      <c r="D138" s="49"/>
    </row>
    <row r="139" spans="3:4" ht="15.75">
      <c r="C139" s="49"/>
      <c r="D139" s="49"/>
    </row>
    <row r="140" spans="3:4" ht="15.75">
      <c r="C140" s="49"/>
      <c r="D140" s="49"/>
    </row>
    <row r="141" spans="3:4" ht="15.75">
      <c r="C141" s="49"/>
      <c r="D141" s="49"/>
    </row>
    <row r="142" spans="3:4" ht="15.75">
      <c r="C142" s="49"/>
      <c r="D142" s="49"/>
    </row>
    <row r="143" spans="3:4" ht="15.75">
      <c r="C143" s="49"/>
      <c r="D143" s="49"/>
    </row>
    <row r="144" spans="3:4" ht="15.75">
      <c r="C144" s="49"/>
      <c r="D144" s="49"/>
    </row>
    <row r="145" spans="3:4" ht="15.75">
      <c r="C145" s="49"/>
      <c r="D145" s="49"/>
    </row>
    <row r="146" spans="3:4" ht="15.75">
      <c r="C146" s="49"/>
      <c r="D146" s="49"/>
    </row>
    <row r="147" spans="3:4" ht="15.75">
      <c r="C147" s="49"/>
      <c r="D147" s="49"/>
    </row>
    <row r="148" spans="3:4" ht="15.75">
      <c r="C148" s="49"/>
      <c r="D148" s="49"/>
    </row>
    <row r="149" spans="3:4" ht="15.75">
      <c r="C149" s="49"/>
      <c r="D149" s="49"/>
    </row>
    <row r="150" spans="3:4" ht="15.75">
      <c r="C150" s="49"/>
      <c r="D150" s="49"/>
    </row>
    <row r="151" spans="3:4" ht="15.75">
      <c r="C151" s="49"/>
      <c r="D151" s="49"/>
    </row>
    <row r="152" spans="3:4" ht="15.75">
      <c r="C152" s="49"/>
      <c r="D152" s="49"/>
    </row>
    <row r="153" spans="3:4" ht="15.75">
      <c r="C153" s="49"/>
      <c r="D153" s="49"/>
    </row>
    <row r="154" spans="3:4" ht="15.75">
      <c r="C154" s="49"/>
      <c r="D154" s="49"/>
    </row>
    <row r="155" spans="3:4" ht="15.75">
      <c r="C155" s="49"/>
      <c r="D155" s="49"/>
    </row>
    <row r="156" spans="3:4" ht="15.75">
      <c r="C156" s="49"/>
      <c r="D156" s="49"/>
    </row>
    <row r="157" spans="3:4" ht="15.75">
      <c r="C157" s="49"/>
      <c r="D157" s="49"/>
    </row>
    <row r="158" spans="3:4" ht="15.75">
      <c r="C158" s="49"/>
      <c r="D158" s="49"/>
    </row>
    <row r="159" spans="3:4" ht="15.75">
      <c r="C159" s="49"/>
      <c r="D159" s="49"/>
    </row>
    <row r="160" spans="3:4" ht="15.75">
      <c r="C160" s="49"/>
      <c r="D160" s="49"/>
    </row>
    <row r="161" spans="3:4" ht="15.75">
      <c r="C161" s="49"/>
      <c r="D161" s="49"/>
    </row>
    <row r="162" spans="3:4" ht="15.75">
      <c r="C162" s="49"/>
      <c r="D162" s="49"/>
    </row>
    <row r="163" spans="3:4" ht="15.75">
      <c r="C163" s="49"/>
      <c r="D163" s="49"/>
    </row>
    <row r="164" spans="3:4" ht="15.75">
      <c r="C164" s="49"/>
      <c r="D164" s="49"/>
    </row>
    <row r="165" spans="3:4" ht="15.75">
      <c r="C165" s="49"/>
      <c r="D165" s="49"/>
    </row>
    <row r="166" spans="3:4" ht="15.75">
      <c r="C166" s="49"/>
      <c r="D166" s="49"/>
    </row>
    <row r="167" spans="3:4" ht="15.75">
      <c r="C167" s="49"/>
      <c r="D167" s="49"/>
    </row>
    <row r="168" spans="3:4" ht="15.75">
      <c r="C168" s="49"/>
      <c r="D168" s="49"/>
    </row>
    <row r="169" spans="3:4" ht="15.75">
      <c r="C169" s="49"/>
      <c r="D169" s="49"/>
    </row>
    <row r="170" spans="3:4" ht="15.75">
      <c r="C170" s="49"/>
      <c r="D170" s="49"/>
    </row>
    <row r="171" spans="3:4" ht="15.75">
      <c r="C171" s="49"/>
      <c r="D171" s="49"/>
    </row>
    <row r="172" spans="3:4" ht="15.75">
      <c r="C172" s="49"/>
      <c r="D172" s="49"/>
    </row>
    <row r="173" spans="3:4" ht="15.75">
      <c r="C173" s="49"/>
      <c r="D173" s="49"/>
    </row>
    <row r="174" spans="3:4" ht="15.75">
      <c r="C174" s="49"/>
      <c r="D174" s="49"/>
    </row>
    <row r="175" spans="3:4" ht="15.75">
      <c r="C175" s="49"/>
      <c r="D175" s="49"/>
    </row>
    <row r="176" spans="3:4" ht="15.75">
      <c r="C176" s="49"/>
      <c r="D176" s="49"/>
    </row>
    <row r="177" spans="3:4" ht="15.75">
      <c r="C177" s="49"/>
      <c r="D177" s="49"/>
    </row>
    <row r="178" spans="3:4" ht="15.75">
      <c r="C178" s="49"/>
      <c r="D178" s="49"/>
    </row>
    <row r="179" spans="3:4" ht="15.75">
      <c r="C179" s="49"/>
      <c r="D179" s="49"/>
    </row>
    <row r="180" spans="3:4" ht="15.75">
      <c r="C180" s="49"/>
      <c r="D180" s="49"/>
    </row>
    <row r="181" spans="3:4" ht="15.75">
      <c r="C181" s="49"/>
      <c r="D181" s="49"/>
    </row>
    <row r="182" spans="3:4" ht="15.75">
      <c r="C182" s="49"/>
      <c r="D182" s="49"/>
    </row>
    <row r="183" spans="3:4" ht="15.75">
      <c r="C183" s="49"/>
      <c r="D183" s="49"/>
    </row>
    <row r="184" spans="3:4" ht="15.75">
      <c r="C184" s="49"/>
      <c r="D184" s="49"/>
    </row>
    <row r="185" spans="3:4" ht="15.75">
      <c r="C185" s="49"/>
      <c r="D185" s="49"/>
    </row>
    <row r="186" spans="3:4" ht="15.75">
      <c r="C186" s="49"/>
      <c r="D186" s="49"/>
    </row>
    <row r="187" spans="3:4" ht="15.75">
      <c r="C187" s="49"/>
      <c r="D187" s="49"/>
    </row>
    <row r="188" spans="3:4" ht="15.75">
      <c r="C188" s="49"/>
      <c r="D188" s="49"/>
    </row>
    <row r="189" spans="3:4" ht="15.75">
      <c r="C189" s="49"/>
      <c r="D189" s="49"/>
    </row>
    <row r="190" spans="3:4" ht="15.75">
      <c r="C190" s="49"/>
      <c r="D190" s="49"/>
    </row>
    <row r="191" spans="3:4" ht="15.75">
      <c r="C191" s="49"/>
      <c r="D191" s="49"/>
    </row>
    <row r="192" spans="3:4" ht="15.75">
      <c r="C192" s="49"/>
      <c r="D192" s="49"/>
    </row>
    <row r="193" spans="3:4" ht="15.75">
      <c r="C193" s="49"/>
      <c r="D193" s="49"/>
    </row>
    <row r="194" spans="3:4" ht="15.75">
      <c r="C194" s="49"/>
      <c r="D194" s="49"/>
    </row>
    <row r="195" spans="3:4" ht="15.75">
      <c r="C195" s="49"/>
      <c r="D195" s="49"/>
    </row>
    <row r="196" spans="3:4" ht="15.75">
      <c r="C196" s="49"/>
      <c r="D196" s="49"/>
    </row>
    <row r="197" spans="3:4" ht="15.75">
      <c r="C197" s="49"/>
      <c r="D197" s="49"/>
    </row>
    <row r="198" spans="3:4" ht="15.75">
      <c r="C198" s="49"/>
      <c r="D198" s="49"/>
    </row>
    <row r="199" spans="3:4" ht="15.75">
      <c r="C199" s="49"/>
      <c r="D199" s="49"/>
    </row>
    <row r="200" spans="3:4" ht="15.75">
      <c r="C200" s="49"/>
      <c r="D200" s="49"/>
    </row>
    <row r="201" spans="3:4" ht="15.75">
      <c r="C201" s="49"/>
      <c r="D201" s="49"/>
    </row>
    <row r="202" spans="3:4" ht="15.75">
      <c r="C202" s="49"/>
      <c r="D202" s="49"/>
    </row>
    <row r="203" spans="3:4" ht="15.75">
      <c r="C203" s="49"/>
      <c r="D203" s="49"/>
    </row>
    <row r="204" spans="3:4" ht="15.75">
      <c r="C204" s="49"/>
      <c r="D204" s="49"/>
    </row>
    <row r="205" spans="3:4" ht="15.75">
      <c r="C205" s="49"/>
      <c r="D205" s="49"/>
    </row>
    <row r="206" spans="3:4" ht="15.75">
      <c r="C206" s="49"/>
      <c r="D206" s="49"/>
    </row>
    <row r="207" spans="3:4" ht="15.75">
      <c r="C207" s="49"/>
      <c r="D207" s="49"/>
    </row>
    <row r="208" spans="3:4" ht="15.75">
      <c r="C208" s="49"/>
      <c r="D208" s="49"/>
    </row>
    <row r="209" spans="3:4" ht="15.75">
      <c r="C209" s="49"/>
      <c r="D209" s="49"/>
    </row>
    <row r="210" spans="3:4" ht="15.75">
      <c r="C210" s="49"/>
      <c r="D210" s="49"/>
    </row>
    <row r="211" spans="3:4" ht="15.75">
      <c r="C211" s="49"/>
      <c r="D211" s="49"/>
    </row>
    <row r="212" spans="3:4" ht="15.75">
      <c r="C212" s="49"/>
      <c r="D212" s="49"/>
    </row>
    <row r="213" spans="3:4" ht="15.75">
      <c r="C213" s="49"/>
      <c r="D213" s="49"/>
    </row>
    <row r="214" spans="3:4" ht="15.75">
      <c r="C214" s="49"/>
      <c r="D214" s="49"/>
    </row>
    <row r="215" spans="3:4" ht="15.75">
      <c r="C215" s="49"/>
      <c r="D215" s="49"/>
    </row>
    <row r="216" spans="3:4" ht="15.75">
      <c r="C216" s="49"/>
      <c r="D216" s="49"/>
    </row>
    <row r="217" spans="3:4" ht="15.75">
      <c r="C217" s="49"/>
      <c r="D217" s="49"/>
    </row>
    <row r="218" spans="3:4" ht="15.75">
      <c r="C218" s="49"/>
      <c r="D218" s="49"/>
    </row>
    <row r="219" spans="3:4" ht="15.75">
      <c r="C219" s="49"/>
      <c r="D219" s="49"/>
    </row>
    <row r="220" spans="3:4" ht="15.75">
      <c r="C220" s="49"/>
      <c r="D220" s="49"/>
    </row>
    <row r="221" spans="3:4" ht="15.75">
      <c r="C221" s="49"/>
      <c r="D221" s="49"/>
    </row>
    <row r="222" spans="3:4" ht="15.75">
      <c r="C222" s="49"/>
      <c r="D222" s="49"/>
    </row>
    <row r="223" spans="3:4" ht="15.75">
      <c r="C223" s="49"/>
      <c r="D223" s="49"/>
    </row>
    <row r="224" spans="3:4" ht="15.75">
      <c r="C224" s="49"/>
      <c r="D224" s="49"/>
    </row>
    <row r="225" spans="3:4" ht="15.75">
      <c r="C225" s="49"/>
      <c r="D225" s="49"/>
    </row>
    <row r="226" spans="3:4" ht="15.75">
      <c r="C226" s="49"/>
      <c r="D226" s="49"/>
    </row>
    <row r="227" spans="3:4" ht="15.75">
      <c r="C227" s="49"/>
      <c r="D227" s="49"/>
    </row>
    <row r="228" spans="3:4" ht="15.75">
      <c r="C228" s="49"/>
      <c r="D228" s="49"/>
    </row>
    <row r="229" spans="3:4" ht="15.75">
      <c r="C229" s="49"/>
      <c r="D229" s="49"/>
    </row>
    <row r="230" spans="3:4" ht="15.75">
      <c r="C230" s="49"/>
      <c r="D230" s="49"/>
    </row>
    <row r="231" spans="3:4" ht="15.75">
      <c r="C231" s="49"/>
      <c r="D231" s="49"/>
    </row>
    <row r="232" spans="3:4" ht="15.75">
      <c r="C232" s="49"/>
      <c r="D232" s="49"/>
    </row>
    <row r="233" spans="3:4" ht="15.75">
      <c r="C233" s="49"/>
      <c r="D233" s="49"/>
    </row>
    <row r="234" spans="3:4" ht="15.75">
      <c r="C234" s="49"/>
      <c r="D234" s="49"/>
    </row>
    <row r="235" spans="3:4" ht="15.75">
      <c r="C235" s="49"/>
      <c r="D235" s="49"/>
    </row>
    <row r="236" spans="3:4" ht="15.75">
      <c r="C236" s="49"/>
      <c r="D236" s="49"/>
    </row>
    <row r="237" spans="3:4" ht="15.75">
      <c r="C237" s="49"/>
      <c r="D237" s="49"/>
    </row>
    <row r="238" spans="3:4" ht="15.75">
      <c r="C238" s="49"/>
      <c r="D238" s="49"/>
    </row>
    <row r="239" spans="3:4" ht="15.75">
      <c r="C239" s="49"/>
      <c r="D239" s="49"/>
    </row>
    <row r="240" spans="3:4" ht="15.75">
      <c r="C240" s="49"/>
      <c r="D240" s="49"/>
    </row>
    <row r="241" spans="3:4" ht="15.75">
      <c r="C241" s="49"/>
      <c r="D241" s="49"/>
    </row>
    <row r="242" spans="3:4" ht="15.75">
      <c r="C242" s="49"/>
      <c r="D242" s="49"/>
    </row>
    <row r="243" spans="3:4" ht="15.75">
      <c r="C243" s="49"/>
      <c r="D243" s="49"/>
    </row>
    <row r="244" spans="3:4" ht="15.75">
      <c r="C244" s="49"/>
      <c r="D244" s="49"/>
    </row>
    <row r="245" spans="3:4" ht="15.75">
      <c r="C245" s="49"/>
      <c r="D245" s="49"/>
    </row>
    <row r="246" spans="3:4" ht="15.75">
      <c r="C246" s="49"/>
      <c r="D246" s="49"/>
    </row>
    <row r="247" spans="3:4" ht="15.75">
      <c r="C247" s="49"/>
      <c r="D247" s="49"/>
    </row>
    <row r="248" spans="3:4" ht="15.75">
      <c r="C248" s="49"/>
      <c r="D248" s="49"/>
    </row>
    <row r="249" spans="3:4" ht="15.75">
      <c r="C249" s="49"/>
      <c r="D249" s="49"/>
    </row>
    <row r="250" spans="3:4" ht="15.75">
      <c r="C250" s="49"/>
      <c r="D250" s="49"/>
    </row>
    <row r="251" spans="3:4" ht="15.75">
      <c r="C251" s="49"/>
      <c r="D251" s="49"/>
    </row>
    <row r="252" spans="3:4" ht="15.75">
      <c r="C252" s="49"/>
      <c r="D252" s="49"/>
    </row>
    <row r="253" spans="3:4" ht="15.75">
      <c r="C253" s="49"/>
      <c r="D253" s="49"/>
    </row>
    <row r="254" spans="3:4" ht="15.75">
      <c r="C254" s="49"/>
      <c r="D254" s="49"/>
    </row>
    <row r="255" spans="3:4" ht="15.75">
      <c r="C255" s="49"/>
      <c r="D255" s="49"/>
    </row>
    <row r="256" spans="3:4" ht="15.75">
      <c r="C256" s="49"/>
      <c r="D256" s="49"/>
    </row>
    <row r="257" spans="3:4" ht="15.75">
      <c r="C257" s="49"/>
      <c r="D257" s="49"/>
    </row>
    <row r="258" spans="3:4" ht="15.75">
      <c r="C258" s="49"/>
      <c r="D258" s="49"/>
    </row>
    <row r="259" spans="3:4" ht="15.75">
      <c r="C259" s="49"/>
      <c r="D259" s="49"/>
    </row>
    <row r="260" spans="3:4" ht="15.75">
      <c r="C260" s="49"/>
      <c r="D260" s="49"/>
    </row>
    <row r="261" spans="3:4" ht="15.75">
      <c r="C261" s="49"/>
      <c r="D261" s="49"/>
    </row>
    <row r="262" spans="3:4" ht="15.75">
      <c r="C262" s="49"/>
      <c r="D262" s="49"/>
    </row>
    <row r="263" spans="3:4" ht="15.75">
      <c r="C263" s="49"/>
      <c r="D263" s="49"/>
    </row>
    <row r="264" spans="3:4" ht="15.75">
      <c r="C264" s="49"/>
      <c r="D264" s="49"/>
    </row>
    <row r="265" spans="3:4" ht="15.75">
      <c r="C265" s="49"/>
      <c r="D265" s="49"/>
    </row>
    <row r="266" spans="3:4" ht="15.75">
      <c r="C266" s="49"/>
      <c r="D266" s="49"/>
    </row>
    <row r="267" spans="3:4" ht="15.75">
      <c r="C267" s="49"/>
      <c r="D267" s="49"/>
    </row>
    <row r="268" spans="3:4" ht="15.75">
      <c r="C268" s="49"/>
      <c r="D268" s="49"/>
    </row>
    <row r="269" spans="3:4" ht="15.75">
      <c r="C269" s="49"/>
      <c r="D269" s="49"/>
    </row>
    <row r="270" spans="3:4" ht="15.75">
      <c r="C270" s="49"/>
      <c r="D270" s="49"/>
    </row>
    <row r="271" spans="3:4" ht="15.75">
      <c r="C271" s="49"/>
      <c r="D271" s="49"/>
    </row>
    <row r="272" spans="3:4" ht="15.75">
      <c r="C272" s="49"/>
      <c r="D272" s="49"/>
    </row>
    <row r="273" spans="3:4" ht="15.75">
      <c r="C273" s="49"/>
      <c r="D273" s="49"/>
    </row>
    <row r="274" spans="3:4" ht="15.75">
      <c r="C274" s="49"/>
      <c r="D274" s="49"/>
    </row>
    <row r="275" spans="3:4" ht="15.75">
      <c r="C275" s="49"/>
      <c r="D275" s="49"/>
    </row>
    <row r="276" spans="3:4" ht="15.75">
      <c r="C276" s="49"/>
      <c r="D276" s="49"/>
    </row>
    <row r="277" spans="3:4" ht="15.75">
      <c r="C277" s="49"/>
      <c r="D277" s="49"/>
    </row>
    <row r="278" spans="3:4" ht="15.75">
      <c r="C278" s="49"/>
      <c r="D278" s="49"/>
    </row>
    <row r="279" spans="3:4" ht="15.75">
      <c r="C279" s="49"/>
      <c r="D279" s="49"/>
    </row>
    <row r="280" spans="3:4" ht="15.75">
      <c r="C280" s="49"/>
      <c r="D280" s="49"/>
    </row>
    <row r="281" spans="3:4" ht="15.75">
      <c r="C281" s="49"/>
      <c r="D281" s="49"/>
    </row>
    <row r="282" spans="3:4" ht="15.75">
      <c r="C282" s="49"/>
      <c r="D282" s="49"/>
    </row>
    <row r="283" spans="3:4" ht="15.75">
      <c r="C283" s="49"/>
      <c r="D283" s="49"/>
    </row>
    <row r="284" spans="3:4" ht="15.75">
      <c r="C284" s="49"/>
      <c r="D284" s="49"/>
    </row>
    <row r="285" spans="3:4" ht="15.75">
      <c r="C285" s="49"/>
      <c r="D285" s="49"/>
    </row>
    <row r="286" spans="3:4" ht="15.75">
      <c r="C286" s="49"/>
      <c r="D286" s="49"/>
    </row>
    <row r="287" spans="3:4" ht="15.75">
      <c r="C287" s="49"/>
      <c r="D287" s="49"/>
    </row>
    <row r="288" spans="3:4" ht="15.75">
      <c r="C288" s="49"/>
      <c r="D288" s="49"/>
    </row>
    <row r="289" spans="3:4" ht="15.75">
      <c r="C289" s="49"/>
      <c r="D289" s="49"/>
    </row>
    <row r="290" spans="3:4" ht="15.75">
      <c r="C290" s="49"/>
      <c r="D290" s="49"/>
    </row>
    <row r="291" spans="3:4" ht="15.75">
      <c r="C291" s="49"/>
      <c r="D291" s="49"/>
    </row>
    <row r="292" spans="3:4" ht="15.75">
      <c r="C292" s="49"/>
      <c r="D292" s="49"/>
    </row>
    <row r="293" spans="3:4" ht="15.75">
      <c r="C293" s="49"/>
      <c r="D293" s="49"/>
    </row>
    <row r="294" spans="3:4" ht="15.75">
      <c r="C294" s="49"/>
      <c r="D294" s="49"/>
    </row>
    <row r="295" spans="3:4" ht="15.75">
      <c r="C295" s="49"/>
      <c r="D295" s="49"/>
    </row>
    <row r="296" spans="3:4" ht="15.75">
      <c r="C296" s="49"/>
      <c r="D296" s="49"/>
    </row>
    <row r="297" spans="3:4" ht="15.75">
      <c r="C297" s="49"/>
      <c r="D297" s="49"/>
    </row>
    <row r="298" spans="3:4" ht="15.75">
      <c r="C298" s="49"/>
      <c r="D298" s="49"/>
    </row>
    <row r="299" spans="3:4" ht="15.75">
      <c r="C299" s="49"/>
      <c r="D299" s="49"/>
    </row>
    <row r="300" spans="3:4" ht="15.75">
      <c r="C300" s="49"/>
      <c r="D300" s="49"/>
    </row>
    <row r="301" spans="3:4" ht="15.75">
      <c r="C301" s="49"/>
      <c r="D301" s="49"/>
    </row>
    <row r="302" spans="3:4" ht="15.75">
      <c r="C302" s="49"/>
      <c r="D302" s="49"/>
    </row>
    <row r="303" spans="3:4" ht="15.75">
      <c r="C303" s="49"/>
      <c r="D303" s="49"/>
    </row>
    <row r="304" spans="3:4" ht="15.75">
      <c r="C304" s="49"/>
      <c r="D304" s="49"/>
    </row>
    <row r="305" spans="3:4" ht="15.75">
      <c r="C305" s="49"/>
      <c r="D305" s="49"/>
    </row>
    <row r="306" spans="3:4" ht="15.75">
      <c r="C306" s="49"/>
      <c r="D306" s="49"/>
    </row>
    <row r="307" spans="3:4" ht="15.75">
      <c r="C307" s="49"/>
      <c r="D307" s="49"/>
    </row>
    <row r="308" spans="3:4" ht="15.75">
      <c r="C308" s="49"/>
      <c r="D308" s="49"/>
    </row>
    <row r="309" spans="3:4" ht="15.75">
      <c r="C309" s="49"/>
      <c r="D309" s="49"/>
    </row>
    <row r="310" spans="3:4" ht="15.75">
      <c r="C310" s="49"/>
      <c r="D310" s="49"/>
    </row>
    <row r="311" spans="3:4" ht="15.75">
      <c r="C311" s="49"/>
      <c r="D311" s="49"/>
    </row>
    <row r="312" spans="3:4" ht="15.75">
      <c r="C312" s="49"/>
      <c r="D312" s="49"/>
    </row>
    <row r="313" spans="3:4" ht="15.75">
      <c r="C313" s="49"/>
      <c r="D313" s="49"/>
    </row>
    <row r="314" spans="3:4" ht="15.75">
      <c r="C314" s="49"/>
      <c r="D314" s="49"/>
    </row>
    <row r="315" spans="3:4" ht="15.75">
      <c r="C315" s="49"/>
      <c r="D315" s="49"/>
    </row>
    <row r="316" spans="3:4" ht="15.75">
      <c r="C316" s="49"/>
      <c r="D316" s="49"/>
    </row>
    <row r="317" spans="3:4" ht="15.75">
      <c r="C317" s="49"/>
      <c r="D317" s="49"/>
    </row>
    <row r="318" spans="3:4" ht="15.75">
      <c r="C318" s="49"/>
      <c r="D318" s="49"/>
    </row>
    <row r="319" spans="3:4" ht="15.75">
      <c r="C319" s="49"/>
      <c r="D319" s="49"/>
    </row>
    <row r="320" spans="3:4" ht="15.75">
      <c r="C320" s="49"/>
      <c r="D320" s="49"/>
    </row>
    <row r="321" spans="3:4" ht="15.75">
      <c r="C321" s="49"/>
      <c r="D321" s="49"/>
    </row>
    <row r="322" spans="3:4" ht="15.75">
      <c r="C322" s="49"/>
      <c r="D322" s="49"/>
    </row>
    <row r="323" spans="3:4" ht="15.75">
      <c r="C323" s="49"/>
      <c r="D323" s="49"/>
    </row>
    <row r="324" spans="3:4" ht="15.75">
      <c r="C324" s="49"/>
      <c r="D324" s="49"/>
    </row>
    <row r="325" spans="3:4" ht="15.75">
      <c r="C325" s="49"/>
      <c r="D325" s="49"/>
    </row>
    <row r="326" spans="3:4" ht="15.75">
      <c r="C326" s="49"/>
      <c r="D326" s="49"/>
    </row>
    <row r="327" spans="3:4" ht="15.75">
      <c r="C327" s="49"/>
      <c r="D327" s="49"/>
    </row>
    <row r="328" spans="3:4" ht="15.75">
      <c r="C328" s="49"/>
      <c r="D328" s="49"/>
    </row>
    <row r="329" spans="3:4" ht="15.75">
      <c r="C329" s="49"/>
      <c r="D329" s="49"/>
    </row>
    <row r="330" spans="3:4" ht="15.75">
      <c r="C330" s="49"/>
      <c r="D330" s="49"/>
    </row>
    <row r="331" spans="3:4" ht="15.75">
      <c r="C331" s="49"/>
      <c r="D331" s="49"/>
    </row>
    <row r="332" spans="3:4" ht="15.75">
      <c r="C332" s="49"/>
      <c r="D332" s="49"/>
    </row>
    <row r="333" spans="3:4" ht="15.75">
      <c r="C333" s="49"/>
      <c r="D333" s="49"/>
    </row>
    <row r="334" spans="3:4" ht="15.75">
      <c r="C334" s="49"/>
      <c r="D334" s="49"/>
    </row>
    <row r="335" spans="3:4" ht="15.75">
      <c r="C335" s="49"/>
      <c r="D335" s="49"/>
    </row>
    <row r="336" spans="3:4" ht="15.75">
      <c r="C336" s="49"/>
      <c r="D336" s="49"/>
    </row>
    <row r="337" spans="3:4" ht="15.75">
      <c r="C337" s="49"/>
      <c r="D337" s="49"/>
    </row>
    <row r="338" spans="3:4" ht="15.75">
      <c r="C338" s="49"/>
      <c r="D338" s="49"/>
    </row>
    <row r="339" spans="3:4" ht="15.75">
      <c r="C339" s="49"/>
      <c r="D339" s="49"/>
    </row>
    <row r="340" spans="3:4" ht="15.75">
      <c r="C340" s="49"/>
      <c r="D340" s="49"/>
    </row>
    <row r="341" spans="3:4" ht="15.75">
      <c r="C341" s="49"/>
      <c r="D341" s="49"/>
    </row>
    <row r="342" spans="3:4" ht="15.75">
      <c r="C342" s="49"/>
      <c r="D342" s="49"/>
    </row>
    <row r="343" spans="3:4" ht="15.75">
      <c r="C343" s="49"/>
      <c r="D343" s="49"/>
    </row>
    <row r="344" spans="3:4" ht="15.75">
      <c r="C344" s="49"/>
      <c r="D344" s="49"/>
    </row>
    <row r="345" spans="3:4" ht="15.75">
      <c r="C345" s="49"/>
      <c r="D345" s="49"/>
    </row>
    <row r="346" spans="3:4" ht="15.75">
      <c r="C346" s="49"/>
      <c r="D346" s="49"/>
    </row>
    <row r="347" spans="3:4" ht="15.75">
      <c r="C347" s="49"/>
      <c r="D347" s="49"/>
    </row>
    <row r="348" spans="3:4" ht="15.75">
      <c r="C348" s="49"/>
      <c r="D348" s="49"/>
    </row>
    <row r="349" spans="3:4" ht="15.75">
      <c r="C349" s="49"/>
      <c r="D349" s="49"/>
    </row>
    <row r="350" spans="3:4" ht="15.75">
      <c r="C350" s="49"/>
      <c r="D350" s="49"/>
    </row>
    <row r="351" spans="3:4" ht="15.75">
      <c r="C351" s="49"/>
      <c r="D351" s="49"/>
    </row>
    <row r="352" spans="3:4" ht="15.75">
      <c r="C352" s="49"/>
      <c r="D352" s="49"/>
    </row>
    <row r="353" spans="3:4" ht="15.75">
      <c r="C353" s="49"/>
      <c r="D353" s="49"/>
    </row>
    <row r="354" spans="3:4" ht="15.75">
      <c r="C354" s="49"/>
      <c r="D354" s="49"/>
    </row>
    <row r="355" spans="3:4" ht="15.75">
      <c r="C355" s="49"/>
      <c r="D355" s="49"/>
    </row>
    <row r="356" spans="3:4" ht="15.75">
      <c r="C356" s="49"/>
      <c r="D356" s="49"/>
    </row>
    <row r="357" spans="3:4" ht="15.75">
      <c r="C357" s="49"/>
      <c r="D357" s="49"/>
    </row>
    <row r="358" spans="3:4" ht="15.75">
      <c r="C358" s="49"/>
      <c r="D358" s="49"/>
    </row>
    <row r="359" spans="3:4" ht="15.75">
      <c r="C359" s="49"/>
      <c r="D359" s="49"/>
    </row>
    <row r="360" spans="3:4" ht="15.75">
      <c r="C360" s="49"/>
      <c r="D360" s="49"/>
    </row>
    <row r="361" spans="3:4" ht="15.75">
      <c r="C361" s="49"/>
      <c r="D361" s="49"/>
    </row>
    <row r="362" spans="3:4" ht="15.75">
      <c r="C362" s="49"/>
      <c r="D362" s="49"/>
    </row>
    <row r="363" spans="3:4" ht="15.75">
      <c r="C363" s="49"/>
      <c r="D363" s="49"/>
    </row>
    <row r="364" spans="3:4" ht="15.75">
      <c r="C364" s="49"/>
      <c r="D364" s="49"/>
    </row>
    <row r="365" spans="3:4" ht="15.75">
      <c r="C365" s="49"/>
      <c r="D365" s="49"/>
    </row>
    <row r="366" spans="3:4" ht="15.75">
      <c r="C366" s="49"/>
      <c r="D366" s="49"/>
    </row>
    <row r="367" spans="3:4" ht="15.75">
      <c r="C367" s="49"/>
      <c r="D367" s="49"/>
    </row>
    <row r="368" spans="3:4" ht="15.75">
      <c r="C368" s="49"/>
      <c r="D368" s="49"/>
    </row>
    <row r="369" spans="3:4" ht="15.75">
      <c r="C369" s="49"/>
      <c r="D369" s="49"/>
    </row>
    <row r="370" spans="3:4" ht="15.75">
      <c r="C370" s="49"/>
      <c r="D370" s="49"/>
    </row>
    <row r="371" spans="3:4" ht="15.75">
      <c r="C371" s="49"/>
      <c r="D371" s="49"/>
    </row>
    <row r="372" spans="3:4" ht="15.75">
      <c r="C372" s="49"/>
      <c r="D372" s="49"/>
    </row>
    <row r="373" spans="3:4" ht="15.75">
      <c r="C373" s="49"/>
      <c r="D373" s="49"/>
    </row>
    <row r="374" spans="3:4" ht="15.75">
      <c r="C374" s="49"/>
      <c r="D374" s="49"/>
    </row>
    <row r="375" spans="3:4" ht="15.75">
      <c r="C375" s="49"/>
      <c r="D375" s="49"/>
    </row>
    <row r="376" spans="3:4" ht="15.75">
      <c r="C376" s="49"/>
      <c r="D376" s="49"/>
    </row>
    <row r="377" spans="3:4" ht="15.75">
      <c r="C377" s="49"/>
      <c r="D377" s="49"/>
    </row>
    <row r="378" spans="3:4" ht="15.75">
      <c r="C378" s="49"/>
      <c r="D378" s="49"/>
    </row>
    <row r="379" spans="3:4" ht="15.75">
      <c r="C379" s="49"/>
      <c r="D379" s="49"/>
    </row>
    <row r="380" spans="3:4" ht="15.75">
      <c r="C380" s="49"/>
      <c r="D380" s="49"/>
    </row>
    <row r="381" spans="3:4" ht="15.75">
      <c r="C381" s="49"/>
      <c r="D381" s="49"/>
    </row>
    <row r="382" spans="3:4" ht="15.75">
      <c r="C382" s="49"/>
      <c r="D382" s="49"/>
    </row>
    <row r="383" spans="3:4" ht="15.75">
      <c r="C383" s="49"/>
      <c r="D383" s="49"/>
    </row>
    <row r="384" spans="3:4" ht="15.75">
      <c r="C384" s="49"/>
      <c r="D384" s="49"/>
    </row>
    <row r="385" spans="3:4" ht="15.75">
      <c r="C385" s="49"/>
      <c r="D385" s="49"/>
    </row>
    <row r="386" spans="3:4" ht="15.75">
      <c r="C386" s="49"/>
      <c r="D386" s="49"/>
    </row>
    <row r="387" spans="3:4" ht="15.75">
      <c r="C387" s="49"/>
      <c r="D387" s="49"/>
    </row>
    <row r="388" spans="3:4" ht="15.75">
      <c r="C388" s="49"/>
      <c r="D388" s="49"/>
    </row>
    <row r="389" spans="3:4" ht="15.75">
      <c r="C389" s="49"/>
      <c r="D389" s="49"/>
    </row>
    <row r="390" spans="3:4" ht="15.75">
      <c r="C390" s="49"/>
      <c r="D390" s="49"/>
    </row>
    <row r="391" spans="3:4" ht="15.75">
      <c r="C391" s="49"/>
      <c r="D391" s="49"/>
    </row>
    <row r="392" spans="3:4" ht="15.75">
      <c r="C392" s="49"/>
      <c r="D392" s="49"/>
    </row>
    <row r="393" spans="3:4" ht="15.75">
      <c r="C393" s="49"/>
      <c r="D393" s="49"/>
    </row>
    <row r="394" spans="3:4" ht="15.75">
      <c r="C394" s="49"/>
      <c r="D394" s="49"/>
    </row>
    <row r="395" spans="3:4" ht="15.75">
      <c r="C395" s="49"/>
      <c r="D395" s="49"/>
    </row>
    <row r="396" spans="3:4" ht="15.75">
      <c r="C396" s="49"/>
      <c r="D396" s="49"/>
    </row>
    <row r="397" spans="3:4" ht="15.75">
      <c r="C397" s="49"/>
      <c r="D397" s="49"/>
    </row>
    <row r="398" spans="3:4" ht="15.75">
      <c r="C398" s="49"/>
      <c r="D398" s="49"/>
    </row>
    <row r="399" spans="3:4" ht="15.75">
      <c r="C399" s="49"/>
      <c r="D399" s="49"/>
    </row>
    <row r="400" spans="3:4" ht="15.75">
      <c r="C400" s="49"/>
      <c r="D400" s="49"/>
    </row>
    <row r="401" spans="3:4" ht="15.75">
      <c r="C401" s="49"/>
      <c r="D401" s="49"/>
    </row>
    <row r="402" spans="3:4" ht="15.75">
      <c r="C402" s="49"/>
      <c r="D402" s="49"/>
    </row>
    <row r="403" spans="3:4" ht="15.75">
      <c r="C403" s="49"/>
      <c r="D403" s="49"/>
    </row>
    <row r="404" spans="3:4" ht="15.75">
      <c r="C404" s="49"/>
      <c r="D404" s="49"/>
    </row>
    <row r="405" spans="3:4" ht="15.75">
      <c r="C405" s="49"/>
      <c r="D405" s="49"/>
    </row>
    <row r="406" spans="3:4" ht="15.75">
      <c r="C406" s="49"/>
      <c r="D406" s="49"/>
    </row>
    <row r="407" spans="3:4" ht="15.75">
      <c r="C407" s="49"/>
      <c r="D407" s="49"/>
    </row>
    <row r="408" spans="3:4" ht="15.75">
      <c r="C408" s="49"/>
      <c r="D408" s="49"/>
    </row>
    <row r="409" spans="3:4" ht="15.75">
      <c r="C409" s="49"/>
      <c r="D409" s="49"/>
    </row>
    <row r="410" spans="3:4" ht="15.75">
      <c r="C410" s="49"/>
      <c r="D410" s="49"/>
    </row>
    <row r="411" spans="3:4" ht="15.75">
      <c r="C411" s="49"/>
      <c r="D411" s="49"/>
    </row>
    <row r="412" spans="3:4" ht="15.75">
      <c r="C412" s="49"/>
      <c r="D412" s="49"/>
    </row>
    <row r="413" spans="3:4" ht="15.75">
      <c r="C413" s="49"/>
      <c r="D413" s="49"/>
    </row>
    <row r="414" spans="3:4" ht="15.75">
      <c r="C414" s="49"/>
      <c r="D414" s="49"/>
    </row>
    <row r="415" spans="3:4" ht="15.75">
      <c r="C415" s="49"/>
      <c r="D415" s="49"/>
    </row>
    <row r="416" spans="3:4" ht="15.75">
      <c r="C416" s="49"/>
      <c r="D416" s="49"/>
    </row>
    <row r="417" spans="3:4" ht="15.75">
      <c r="C417" s="49"/>
      <c r="D417" s="49"/>
    </row>
    <row r="418" spans="3:4" ht="15.75">
      <c r="C418" s="49"/>
      <c r="D418" s="49"/>
    </row>
    <row r="419" spans="3:4" ht="15.75">
      <c r="C419" s="49"/>
      <c r="D419" s="49"/>
    </row>
    <row r="420" spans="3:4" ht="15.75">
      <c r="C420" s="49"/>
      <c r="D420" s="49"/>
    </row>
    <row r="421" spans="3:4" ht="15.75">
      <c r="C421" s="49"/>
      <c r="D421" s="49"/>
    </row>
    <row r="422" spans="3:4" ht="15.75">
      <c r="C422" s="49"/>
      <c r="D422" s="49"/>
    </row>
  </sheetData>
  <mergeCells count="9">
    <mergeCell ref="A41:D41"/>
    <mergeCell ref="A1:D1"/>
    <mergeCell ref="A2:D2"/>
    <mergeCell ref="A3:D3"/>
    <mergeCell ref="B5:B7"/>
    <mergeCell ref="C5:D5"/>
    <mergeCell ref="C6:C7"/>
    <mergeCell ref="D6:D7"/>
    <mergeCell ref="A5:A7"/>
  </mergeCells>
  <printOptions horizontalCentered="1"/>
  <pageMargins left="0.7874015748031497" right="0.7874015748031497" top="0.984251968503937" bottom="0.3937007874015748" header="0.5118110236220472" footer="0.2362204724409449"/>
  <pageSetup horizontalDpi="600" verticalDpi="600" orientation="portrait" paperSize="9" scale="92" r:id="rId2"/>
  <headerFooter alignWithMargins="0">
    <oddHeader>&amp;R&amp;"Times New Roman CE,Dőlt"6.sz. táblázat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tabSelected="1" zoomScale="70" zoomScaleNormal="70" workbookViewId="0" topLeftCell="A1">
      <selection activeCell="J36" sqref="J36"/>
    </sheetView>
  </sheetViews>
  <sheetFormatPr defaultColWidth="9.33203125" defaultRowHeight="12.75"/>
  <cols>
    <col min="1" max="1" width="27.5" style="72" customWidth="1"/>
    <col min="2" max="2" width="12" style="72" customWidth="1"/>
    <col min="3" max="3" width="11.83203125" style="72" customWidth="1"/>
    <col min="4" max="4" width="13.16015625" style="72" customWidth="1"/>
    <col min="5" max="5" width="12.5" style="72" customWidth="1"/>
    <col min="6" max="6" width="13.66015625" style="72" customWidth="1"/>
    <col min="7" max="10" width="12" style="72" customWidth="1"/>
    <col min="11" max="11" width="17.16015625" style="72" customWidth="1"/>
    <col min="12" max="14" width="11.16015625" style="72" customWidth="1"/>
    <col min="15" max="15" width="15.33203125" style="72" customWidth="1"/>
    <col min="16" max="16384" width="12" style="72" customWidth="1"/>
  </cols>
  <sheetData>
    <row r="1" spans="1:7" ht="15.75">
      <c r="A1" s="171" t="s">
        <v>60</v>
      </c>
      <c r="B1" s="171"/>
      <c r="C1" s="171"/>
      <c r="D1" s="171"/>
      <c r="E1" s="171"/>
      <c r="F1" s="171"/>
      <c r="G1" s="171"/>
    </row>
    <row r="2" spans="1:7" ht="15.75">
      <c r="A2" s="171" t="s">
        <v>73</v>
      </c>
      <c r="B2" s="171"/>
      <c r="C2" s="171"/>
      <c r="D2" s="171"/>
      <c r="E2" s="171"/>
      <c r="F2" s="171"/>
      <c r="G2" s="171"/>
    </row>
    <row r="3" spans="1:7" ht="21.75" customHeight="1">
      <c r="A3" s="172" t="s">
        <v>117</v>
      </c>
      <c r="B3" s="173"/>
      <c r="C3" s="173"/>
      <c r="D3" s="173"/>
      <c r="E3" s="173"/>
      <c r="F3" s="173"/>
      <c r="G3" s="173"/>
    </row>
    <row r="4" spans="1:7" ht="24" customHeight="1">
      <c r="A4" s="73"/>
      <c r="B4" s="174" t="s">
        <v>85</v>
      </c>
      <c r="C4" s="177" t="s">
        <v>61</v>
      </c>
      <c r="D4" s="178"/>
      <c r="E4" s="174" t="s">
        <v>62</v>
      </c>
      <c r="F4" s="174" t="s">
        <v>63</v>
      </c>
      <c r="G4" s="174" t="s">
        <v>64</v>
      </c>
    </row>
    <row r="5" spans="1:7" ht="24" customHeight="1">
      <c r="A5" s="76" t="s">
        <v>34</v>
      </c>
      <c r="B5" s="175"/>
      <c r="C5" s="74" t="s">
        <v>65</v>
      </c>
      <c r="D5" s="75" t="s">
        <v>66</v>
      </c>
      <c r="E5" s="175"/>
      <c r="F5" s="175"/>
      <c r="G5" s="175"/>
    </row>
    <row r="6" spans="1:7" ht="24" customHeight="1">
      <c r="A6" s="77"/>
      <c r="B6" s="176"/>
      <c r="C6" s="179" t="s">
        <v>67</v>
      </c>
      <c r="D6" s="180"/>
      <c r="E6" s="176"/>
      <c r="F6" s="176"/>
      <c r="G6" s="176"/>
    </row>
    <row r="7" spans="1:7" ht="18.75" customHeight="1">
      <c r="A7" s="168" t="s">
        <v>17</v>
      </c>
      <c r="B7" s="169"/>
      <c r="C7" s="169"/>
      <c r="D7" s="169"/>
      <c r="E7" s="169"/>
      <c r="F7" s="169"/>
      <c r="G7" s="170"/>
    </row>
    <row r="8" spans="1:10" s="80" customFormat="1" ht="15.75">
      <c r="A8" s="78" t="s">
        <v>2</v>
      </c>
      <c r="B8" s="20">
        <f>'[5]ZAROALL'!L113</f>
        <v>248</v>
      </c>
      <c r="C8" s="20">
        <f>'[4]Munka1'!L250</f>
        <v>85</v>
      </c>
      <c r="D8" s="20">
        <f>'[4]Munka1'!M250</f>
        <v>196</v>
      </c>
      <c r="E8" s="20">
        <f>B8+C8+D8</f>
        <v>529</v>
      </c>
      <c r="F8" s="20">
        <f>E8-G8</f>
        <v>374</v>
      </c>
      <c r="G8" s="20">
        <f>'[5]ZAROALL'!$M113</f>
        <v>155</v>
      </c>
      <c r="H8" s="79"/>
      <c r="I8" s="79"/>
      <c r="J8" s="79"/>
    </row>
    <row r="9" spans="1:7" s="80" customFormat="1" ht="15.75">
      <c r="A9" s="81" t="s">
        <v>3</v>
      </c>
      <c r="B9" s="82">
        <f>'[5]ZAROALL'!L114</f>
        <v>27</v>
      </c>
      <c r="C9" s="83">
        <f>'[4]Munka1'!L251</f>
        <v>14</v>
      </c>
      <c r="D9" s="84">
        <f>'[4]Munka1'!M251</f>
        <v>128</v>
      </c>
      <c r="E9" s="84">
        <f aca="true" t="shared" si="0" ref="E9:E22">B9+C9+D9</f>
        <v>169</v>
      </c>
      <c r="F9" s="84">
        <f aca="true" t="shared" si="1" ref="F9:F30">E9-G9</f>
        <v>110</v>
      </c>
      <c r="G9" s="82">
        <f>'[5]ZAROALL'!$M114</f>
        <v>59</v>
      </c>
    </row>
    <row r="10" spans="1:7" s="80" customFormat="1" ht="15.75">
      <c r="A10" s="78" t="s">
        <v>4</v>
      </c>
      <c r="B10" s="20">
        <f>'[5]ZAROALL'!L115</f>
        <v>207</v>
      </c>
      <c r="C10" s="85">
        <f>'[4]Munka1'!L252</f>
        <v>31</v>
      </c>
      <c r="D10" s="86">
        <f>'[4]Munka1'!M252</f>
        <v>122</v>
      </c>
      <c r="E10" s="86">
        <f t="shared" si="0"/>
        <v>360</v>
      </c>
      <c r="F10" s="86">
        <f t="shared" si="1"/>
        <v>269</v>
      </c>
      <c r="G10" s="20">
        <f>'[5]ZAROALL'!$M115</f>
        <v>91</v>
      </c>
    </row>
    <row r="11" spans="1:7" s="80" customFormat="1" ht="15.75">
      <c r="A11" s="81" t="s">
        <v>5</v>
      </c>
      <c r="B11" s="82">
        <f>'[5]ZAROALL'!L116</f>
        <v>24</v>
      </c>
      <c r="C11" s="83">
        <f>'[4]Munka1'!L253</f>
        <v>55</v>
      </c>
      <c r="D11" s="84">
        <f>'[4]Munka1'!M253</f>
        <v>8</v>
      </c>
      <c r="E11" s="84">
        <f t="shared" si="0"/>
        <v>87</v>
      </c>
      <c r="F11" s="84">
        <f t="shared" si="1"/>
        <v>30</v>
      </c>
      <c r="G11" s="82">
        <f>'[5]ZAROALL'!$M116</f>
        <v>57</v>
      </c>
    </row>
    <row r="12" spans="1:7" s="80" customFormat="1" ht="15.75">
      <c r="A12" s="78" t="s">
        <v>6</v>
      </c>
      <c r="B12" s="20">
        <f>'[5]ZAROALL'!L117</f>
        <v>97</v>
      </c>
      <c r="C12" s="85">
        <f>'[4]Munka1'!L254</f>
        <v>1</v>
      </c>
      <c r="D12" s="86">
        <f>'[4]Munka1'!M254</f>
        <v>63</v>
      </c>
      <c r="E12" s="86">
        <f t="shared" si="0"/>
        <v>161</v>
      </c>
      <c r="F12" s="86">
        <f t="shared" si="1"/>
        <v>118</v>
      </c>
      <c r="G12" s="20">
        <f>'[5]ZAROALL'!$M117</f>
        <v>43</v>
      </c>
    </row>
    <row r="13" spans="1:7" s="80" customFormat="1" ht="15.75">
      <c r="A13" s="81" t="s">
        <v>7</v>
      </c>
      <c r="B13" s="82">
        <f>'[5]ZAROALL'!L118</f>
        <v>108</v>
      </c>
      <c r="C13" s="83">
        <f>'[4]Munka1'!L255</f>
        <v>6</v>
      </c>
      <c r="D13" s="84">
        <f>'[4]Munka1'!M255</f>
        <v>71</v>
      </c>
      <c r="E13" s="84">
        <f t="shared" si="0"/>
        <v>185</v>
      </c>
      <c r="F13" s="84">
        <f t="shared" si="1"/>
        <v>118</v>
      </c>
      <c r="G13" s="82">
        <f>'[5]ZAROALL'!$M118</f>
        <v>67</v>
      </c>
    </row>
    <row r="14" spans="1:7" s="80" customFormat="1" ht="15.75">
      <c r="A14" s="78" t="s">
        <v>8</v>
      </c>
      <c r="B14" s="20">
        <f>'[5]ZAROALL'!L119</f>
        <v>26</v>
      </c>
      <c r="C14" s="85">
        <f>'[4]Munka1'!L256</f>
        <v>17</v>
      </c>
      <c r="D14" s="86">
        <f>'[4]Munka1'!M256</f>
        <v>42</v>
      </c>
      <c r="E14" s="86">
        <f t="shared" si="0"/>
        <v>85</v>
      </c>
      <c r="F14" s="86">
        <f t="shared" si="1"/>
        <v>54</v>
      </c>
      <c r="G14" s="20">
        <f>'[5]ZAROALL'!$M119</f>
        <v>31</v>
      </c>
    </row>
    <row r="15" spans="1:7" s="80" customFormat="1" ht="15.75">
      <c r="A15" s="81" t="s">
        <v>9</v>
      </c>
      <c r="B15" s="82">
        <f>'[5]ZAROALL'!L120</f>
        <v>107</v>
      </c>
      <c r="C15" s="83">
        <f>'[4]Munka1'!L257</f>
        <v>14</v>
      </c>
      <c r="D15" s="84">
        <f>'[4]Munka1'!M257</f>
        <v>107</v>
      </c>
      <c r="E15" s="84">
        <f t="shared" si="0"/>
        <v>228</v>
      </c>
      <c r="F15" s="84">
        <f t="shared" si="1"/>
        <v>151</v>
      </c>
      <c r="G15" s="82">
        <f>'[5]ZAROALL'!$M120</f>
        <v>77</v>
      </c>
    </row>
    <row r="16" spans="1:7" s="80" customFormat="1" ht="15.75">
      <c r="A16" s="78" t="s">
        <v>10</v>
      </c>
      <c r="B16" s="20">
        <f>'[5]ZAROALL'!L121</f>
        <v>69</v>
      </c>
      <c r="C16" s="85">
        <f>'[4]Munka1'!L258</f>
        <v>46</v>
      </c>
      <c r="D16" s="86">
        <f>'[4]Munka1'!M258</f>
        <v>103</v>
      </c>
      <c r="E16" s="86">
        <f t="shared" si="0"/>
        <v>218</v>
      </c>
      <c r="F16" s="86">
        <f t="shared" si="1"/>
        <v>158</v>
      </c>
      <c r="G16" s="20">
        <f>'[5]ZAROALL'!$M121</f>
        <v>60</v>
      </c>
    </row>
    <row r="17" spans="1:7" s="80" customFormat="1" ht="15.75">
      <c r="A17" s="81" t="s">
        <v>11</v>
      </c>
      <c r="B17" s="82">
        <f>'[5]ZAROALL'!L122</f>
        <v>95</v>
      </c>
      <c r="C17" s="83">
        <f>'[4]Munka1'!L259</f>
        <v>14</v>
      </c>
      <c r="D17" s="84">
        <f>'[4]Munka1'!M259</f>
        <v>102</v>
      </c>
      <c r="E17" s="84">
        <f t="shared" si="0"/>
        <v>211</v>
      </c>
      <c r="F17" s="84">
        <f t="shared" si="1"/>
        <v>126</v>
      </c>
      <c r="G17" s="82">
        <f>'[5]ZAROALL'!$M122</f>
        <v>85</v>
      </c>
    </row>
    <row r="18" spans="1:7" s="80" customFormat="1" ht="15.75">
      <c r="A18" s="78" t="s">
        <v>12</v>
      </c>
      <c r="B18" s="20">
        <f>'[5]ZAROALL'!L123</f>
        <v>27</v>
      </c>
      <c r="C18" s="85">
        <f>'[4]Munka1'!L260</f>
        <v>1</v>
      </c>
      <c r="D18" s="86">
        <f>'[4]Munka1'!M260</f>
        <v>90</v>
      </c>
      <c r="E18" s="86">
        <f t="shared" si="0"/>
        <v>118</v>
      </c>
      <c r="F18" s="86">
        <f t="shared" si="1"/>
        <v>85</v>
      </c>
      <c r="G18" s="20">
        <f>'[5]ZAROALL'!$M123</f>
        <v>33</v>
      </c>
    </row>
    <row r="19" spans="1:7" s="80" customFormat="1" ht="15.75">
      <c r="A19" s="81" t="s">
        <v>13</v>
      </c>
      <c r="B19" s="82">
        <f>'[5]ZAROALL'!L124</f>
        <v>6</v>
      </c>
      <c r="C19" s="83">
        <f>'[4]Munka1'!L261</f>
        <v>14</v>
      </c>
      <c r="D19" s="84">
        <f>'[4]Munka1'!M261</f>
        <v>22</v>
      </c>
      <c r="E19" s="84">
        <f t="shared" si="0"/>
        <v>42</v>
      </c>
      <c r="F19" s="84">
        <f t="shared" si="1"/>
        <v>15</v>
      </c>
      <c r="G19" s="82">
        <f>'[5]ZAROALL'!$M124</f>
        <v>27</v>
      </c>
    </row>
    <row r="20" spans="1:7" s="80" customFormat="1" ht="15.75">
      <c r="A20" s="78" t="s">
        <v>14</v>
      </c>
      <c r="B20" s="20">
        <f>'[5]ZAROALL'!L125</f>
        <v>21</v>
      </c>
      <c r="C20" s="85">
        <f>'[4]Munka1'!L262</f>
        <v>1</v>
      </c>
      <c r="D20" s="86">
        <f>'[4]Munka1'!M262</f>
        <v>44</v>
      </c>
      <c r="E20" s="86">
        <f t="shared" si="0"/>
        <v>66</v>
      </c>
      <c r="F20" s="86">
        <f t="shared" si="1"/>
        <v>56</v>
      </c>
      <c r="G20" s="20">
        <f>'[5]ZAROALL'!$M125</f>
        <v>10</v>
      </c>
    </row>
    <row r="21" spans="1:7" s="80" customFormat="1" ht="15.75">
      <c r="A21" s="81" t="s">
        <v>15</v>
      </c>
      <c r="B21" s="82">
        <f>'[5]ZAROALL'!L126</f>
        <v>18</v>
      </c>
      <c r="C21" s="83">
        <f>'[4]Munka1'!L263</f>
        <v>7</v>
      </c>
      <c r="D21" s="84">
        <f>'[4]Munka1'!M263</f>
        <v>9</v>
      </c>
      <c r="E21" s="84">
        <f t="shared" si="0"/>
        <v>34</v>
      </c>
      <c r="F21" s="84">
        <f t="shared" si="1"/>
        <v>29</v>
      </c>
      <c r="G21" s="82">
        <f>'[5]ZAROALL'!$M126</f>
        <v>5</v>
      </c>
    </row>
    <row r="22" spans="1:7" s="80" customFormat="1" ht="15.75">
      <c r="A22" s="78" t="s">
        <v>16</v>
      </c>
      <c r="B22" s="20">
        <f>'[5]ZAROALL'!L127</f>
        <v>114</v>
      </c>
      <c r="C22" s="85">
        <f>'[4]Munka1'!L264</f>
        <v>4</v>
      </c>
      <c r="D22" s="86">
        <f>'[4]Munka1'!M264</f>
        <v>38</v>
      </c>
      <c r="E22" s="86">
        <f t="shared" si="0"/>
        <v>156</v>
      </c>
      <c r="F22" s="86">
        <f t="shared" si="1"/>
        <v>124</v>
      </c>
      <c r="G22" s="20">
        <f>'[5]ZAROALL'!$M127</f>
        <v>32</v>
      </c>
    </row>
    <row r="23" spans="1:9" s="80" customFormat="1" ht="28.5">
      <c r="A23" s="87" t="s">
        <v>17</v>
      </c>
      <c r="B23" s="88">
        <f aca="true" t="shared" si="2" ref="B23:G23">SUM(B8:B22)</f>
        <v>1194</v>
      </c>
      <c r="C23" s="88">
        <f t="shared" si="2"/>
        <v>310</v>
      </c>
      <c r="D23" s="88">
        <f>SUM(D8:D22)</f>
        <v>1145</v>
      </c>
      <c r="E23" s="88">
        <f t="shared" si="2"/>
        <v>2649</v>
      </c>
      <c r="F23" s="88">
        <f t="shared" si="1"/>
        <v>1817</v>
      </c>
      <c r="G23" s="88">
        <f t="shared" si="2"/>
        <v>832</v>
      </c>
      <c r="I23" s="79"/>
    </row>
    <row r="24" spans="1:17" s="80" customFormat="1" ht="19.5" customHeight="1">
      <c r="A24" s="165" t="s">
        <v>24</v>
      </c>
      <c r="B24" s="166"/>
      <c r="C24" s="166"/>
      <c r="D24" s="166"/>
      <c r="E24" s="166"/>
      <c r="F24" s="166"/>
      <c r="G24" s="167"/>
      <c r="H24" s="79"/>
      <c r="I24" s="89"/>
      <c r="J24" s="89"/>
      <c r="K24" s="89"/>
      <c r="L24" s="89"/>
      <c r="O24"/>
      <c r="P24"/>
      <c r="Q24"/>
    </row>
    <row r="25" spans="1:7" s="80" customFormat="1" ht="15.75">
      <c r="A25" s="81" t="s">
        <v>18</v>
      </c>
      <c r="B25" s="82">
        <f>'[5]ZAROALL'!L130</f>
        <v>173</v>
      </c>
      <c r="C25" s="90">
        <f>'[4]Munka1'!L266</f>
        <v>73</v>
      </c>
      <c r="D25" s="90">
        <f>'[4]Munka1'!M266</f>
        <v>40</v>
      </c>
      <c r="E25" s="84">
        <f aca="true" t="shared" si="3" ref="E25:E30">B25+C25+D25</f>
        <v>286</v>
      </c>
      <c r="F25" s="84">
        <f t="shared" si="1"/>
        <v>155</v>
      </c>
      <c r="G25" s="82">
        <f>'[5]ZAROALL'!$M130</f>
        <v>131</v>
      </c>
    </row>
    <row r="26" spans="1:7" s="80" customFormat="1" ht="15.75">
      <c r="A26" s="19" t="s">
        <v>19</v>
      </c>
      <c r="B26" s="20">
        <f>'[5]ZAROALL'!L131</f>
        <v>43</v>
      </c>
      <c r="C26" s="85">
        <f>'[4]Munka1'!L267</f>
        <v>107</v>
      </c>
      <c r="D26" s="86">
        <f>'[4]Munka1'!M267</f>
        <v>51</v>
      </c>
      <c r="E26" s="86">
        <f t="shared" si="3"/>
        <v>201</v>
      </c>
      <c r="F26" s="86">
        <f t="shared" si="1"/>
        <v>183</v>
      </c>
      <c r="G26" s="20">
        <f>'[5]ZAROALL'!$M131</f>
        <v>18</v>
      </c>
    </row>
    <row r="27" spans="1:7" s="80" customFormat="1" ht="15.75">
      <c r="A27" s="81" t="s">
        <v>20</v>
      </c>
      <c r="B27" s="82">
        <f>'[5]ZAROALL'!L132</f>
        <v>53</v>
      </c>
      <c r="C27" s="83">
        <f>'[4]Munka1'!L268</f>
        <v>99</v>
      </c>
      <c r="D27" s="84">
        <f>'[4]Munka1'!M268</f>
        <v>13</v>
      </c>
      <c r="E27" s="84">
        <f t="shared" si="3"/>
        <v>165</v>
      </c>
      <c r="F27" s="84">
        <f t="shared" si="1"/>
        <v>102</v>
      </c>
      <c r="G27" s="82">
        <f>'[5]ZAROALL'!$M132</f>
        <v>63</v>
      </c>
    </row>
    <row r="28" spans="1:7" s="80" customFormat="1" ht="15.75">
      <c r="A28" s="19" t="s">
        <v>21</v>
      </c>
      <c r="B28" s="20">
        <f>'[5]ZAROALL'!L133</f>
        <v>27</v>
      </c>
      <c r="C28" s="85">
        <f>'[4]Munka1'!L269</f>
        <v>4</v>
      </c>
      <c r="D28" s="86">
        <f>'[4]Munka1'!M269</f>
        <v>36</v>
      </c>
      <c r="E28" s="86">
        <f t="shared" si="3"/>
        <v>67</v>
      </c>
      <c r="F28" s="86">
        <f t="shared" si="1"/>
        <v>65</v>
      </c>
      <c r="G28" s="20">
        <f>'[5]ZAROALL'!$M133</f>
        <v>2</v>
      </c>
    </row>
    <row r="29" spans="1:7" s="80" customFormat="1" ht="15.75">
      <c r="A29" s="81" t="s">
        <v>22</v>
      </c>
      <c r="B29" s="82">
        <f>'[5]ZAROALL'!L134</f>
        <v>15</v>
      </c>
      <c r="C29" s="83">
        <f>'[4]Munka1'!L270</f>
        <v>9</v>
      </c>
      <c r="D29" s="84">
        <f>'[4]Munka1'!M270</f>
        <v>36</v>
      </c>
      <c r="E29" s="84">
        <f t="shared" si="3"/>
        <v>60</v>
      </c>
      <c r="F29" s="84">
        <f t="shared" si="1"/>
        <v>41</v>
      </c>
      <c r="G29" s="82">
        <f>'[5]ZAROALL'!$M134</f>
        <v>19</v>
      </c>
    </row>
    <row r="30" spans="1:7" s="80" customFormat="1" ht="15.75">
      <c r="A30" s="19" t="s">
        <v>23</v>
      </c>
      <c r="B30" s="20">
        <f>'[5]ZAROALL'!L135</f>
        <v>3</v>
      </c>
      <c r="C30" s="85">
        <f>'[4]Munka1'!L271</f>
        <v>0</v>
      </c>
      <c r="D30" s="86">
        <f>'[4]Munka1'!M271</f>
        <v>7</v>
      </c>
      <c r="E30" s="86">
        <f t="shared" si="3"/>
        <v>10</v>
      </c>
      <c r="F30" s="86">
        <f t="shared" si="1"/>
        <v>8</v>
      </c>
      <c r="G30" s="20">
        <f>'[5]ZAROALL'!$M135</f>
        <v>2</v>
      </c>
    </row>
    <row r="31" spans="1:7" s="80" customFormat="1" ht="15.75">
      <c r="A31" s="91" t="s">
        <v>24</v>
      </c>
      <c r="B31" s="92">
        <f aca="true" t="shared" si="4" ref="B31:G31">SUM(B25:B30)</f>
        <v>314</v>
      </c>
      <c r="C31" s="92">
        <f t="shared" si="4"/>
        <v>292</v>
      </c>
      <c r="D31" s="92">
        <f t="shared" si="4"/>
        <v>183</v>
      </c>
      <c r="E31" s="92">
        <f t="shared" si="4"/>
        <v>789</v>
      </c>
      <c r="F31" s="92">
        <f t="shared" si="4"/>
        <v>554</v>
      </c>
      <c r="G31" s="92">
        <f t="shared" si="4"/>
        <v>235</v>
      </c>
    </row>
    <row r="32" spans="1:10" s="80" customFormat="1" ht="15.75">
      <c r="A32" s="165" t="s">
        <v>31</v>
      </c>
      <c r="B32" s="166"/>
      <c r="C32" s="166"/>
      <c r="D32" s="166"/>
      <c r="E32" s="166"/>
      <c r="F32" s="166"/>
      <c r="G32" s="167"/>
      <c r="H32" s="79"/>
      <c r="J32" s="79"/>
    </row>
    <row r="33" spans="1:7" s="80" customFormat="1" ht="15.75">
      <c r="A33" s="93" t="s">
        <v>25</v>
      </c>
      <c r="B33" s="90">
        <f>'[5]ZAROALL'!L138</f>
        <v>33</v>
      </c>
      <c r="C33" s="90">
        <f>'[4]Munka1'!L273</f>
        <v>33</v>
      </c>
      <c r="D33" s="90">
        <f>'[4]Munka1'!M273</f>
        <v>103</v>
      </c>
      <c r="E33" s="94">
        <f aca="true" t="shared" si="5" ref="E33:E38">B33+C33+D33</f>
        <v>169</v>
      </c>
      <c r="F33" s="94">
        <f aca="true" t="shared" si="6" ref="F33:F38">E33-G33</f>
        <v>147</v>
      </c>
      <c r="G33" s="90">
        <f>'[5]ZAROALL'!$M138</f>
        <v>22</v>
      </c>
    </row>
    <row r="34" spans="1:7" s="80" customFormat="1" ht="15.75">
      <c r="A34" s="19" t="s">
        <v>26</v>
      </c>
      <c r="B34" s="20">
        <f>'[5]ZAROALL'!L139</f>
        <v>83</v>
      </c>
      <c r="C34" s="85">
        <f>'[4]Munka1'!L274</f>
        <v>40</v>
      </c>
      <c r="D34" s="86">
        <f>'[4]Munka1'!M274</f>
        <v>34</v>
      </c>
      <c r="E34" s="86">
        <f t="shared" si="5"/>
        <v>157</v>
      </c>
      <c r="F34" s="86">
        <f t="shared" si="6"/>
        <v>78</v>
      </c>
      <c r="G34" s="20">
        <f>'[5]ZAROALL'!$M139</f>
        <v>79</v>
      </c>
    </row>
    <row r="35" spans="1:7" s="80" customFormat="1" ht="15.75">
      <c r="A35" s="93" t="s">
        <v>27</v>
      </c>
      <c r="B35" s="82">
        <f>'[5]ZAROALL'!L140</f>
        <v>52</v>
      </c>
      <c r="C35" s="83">
        <f>'[4]Munka1'!L275</f>
        <v>1</v>
      </c>
      <c r="D35" s="84">
        <f>'[4]Munka1'!M275</f>
        <v>32</v>
      </c>
      <c r="E35" s="84">
        <f t="shared" si="5"/>
        <v>85</v>
      </c>
      <c r="F35" s="84">
        <f t="shared" si="6"/>
        <v>69</v>
      </c>
      <c r="G35" s="82">
        <f>'[5]ZAROALL'!$M140</f>
        <v>16</v>
      </c>
    </row>
    <row r="36" spans="1:7" s="80" customFormat="1" ht="15.75">
      <c r="A36" s="19" t="s">
        <v>28</v>
      </c>
      <c r="B36" s="20">
        <f>'[5]ZAROALL'!L141</f>
        <v>9</v>
      </c>
      <c r="C36" s="85">
        <f>'[4]Munka1'!L276</f>
        <v>5</v>
      </c>
      <c r="D36" s="86">
        <f>'[4]Munka1'!M276</f>
        <v>17</v>
      </c>
      <c r="E36" s="86">
        <f t="shared" si="5"/>
        <v>31</v>
      </c>
      <c r="F36" s="86">
        <f t="shared" si="6"/>
        <v>28</v>
      </c>
      <c r="G36" s="20">
        <f>'[5]ZAROALL'!$M141</f>
        <v>3</v>
      </c>
    </row>
    <row r="37" spans="1:7" s="80" customFormat="1" ht="15.75">
      <c r="A37" s="93" t="s">
        <v>29</v>
      </c>
      <c r="B37" s="82">
        <f>'[5]ZAROALL'!L142</f>
        <v>19</v>
      </c>
      <c r="C37" s="83">
        <f>'[4]Munka1'!L277</f>
        <v>20</v>
      </c>
      <c r="D37" s="84">
        <f>'[4]Munka1'!M277</f>
        <v>27</v>
      </c>
      <c r="E37" s="84">
        <f t="shared" si="5"/>
        <v>66</v>
      </c>
      <c r="F37" s="84">
        <f t="shared" si="6"/>
        <v>51</v>
      </c>
      <c r="G37" s="82">
        <f>'[5]ZAROALL'!$M142</f>
        <v>15</v>
      </c>
    </row>
    <row r="38" spans="1:7" s="80" customFormat="1" ht="15.75">
      <c r="A38" s="19" t="s">
        <v>30</v>
      </c>
      <c r="B38" s="20">
        <f>'[5]ZAROALL'!L143</f>
        <v>26</v>
      </c>
      <c r="C38" s="85">
        <f>'[4]Munka1'!L278</f>
        <v>29</v>
      </c>
      <c r="D38" s="86">
        <f>'[4]Munka1'!M278</f>
        <v>9</v>
      </c>
      <c r="E38" s="86">
        <f t="shared" si="5"/>
        <v>64</v>
      </c>
      <c r="F38" s="86">
        <f t="shared" si="6"/>
        <v>26</v>
      </c>
      <c r="G38" s="20">
        <f>'[5]ZAROALL'!$M143</f>
        <v>38</v>
      </c>
    </row>
    <row r="39" spans="1:9" s="80" customFormat="1" ht="15.75">
      <c r="A39" s="91" t="s">
        <v>31</v>
      </c>
      <c r="B39" s="92">
        <f aca="true" t="shared" si="7" ref="B39:G39">SUM(B33:B38)</f>
        <v>222</v>
      </c>
      <c r="C39" s="95">
        <f t="shared" si="7"/>
        <v>128</v>
      </c>
      <c r="D39" s="96">
        <f t="shared" si="7"/>
        <v>222</v>
      </c>
      <c r="E39" s="96">
        <f>SUM(E33:E38)</f>
        <v>572</v>
      </c>
      <c r="F39" s="96">
        <f>SUM(F33:F38)</f>
        <v>399</v>
      </c>
      <c r="G39" s="92">
        <f t="shared" si="7"/>
        <v>173</v>
      </c>
      <c r="H39" s="79"/>
      <c r="I39" s="79"/>
    </row>
    <row r="40" spans="1:7" s="80" customFormat="1" ht="33.75" customHeight="1">
      <c r="A40" s="97" t="s">
        <v>32</v>
      </c>
      <c r="B40" s="98">
        <f aca="true" t="shared" si="8" ref="B40:G40">B39+B31+B23</f>
        <v>1730</v>
      </c>
      <c r="C40" s="98">
        <f t="shared" si="8"/>
        <v>730</v>
      </c>
      <c r="D40" s="98">
        <f t="shared" si="8"/>
        <v>1550</v>
      </c>
      <c r="E40" s="98">
        <f>E39+E31+E23</f>
        <v>4010</v>
      </c>
      <c r="F40" s="98">
        <f t="shared" si="8"/>
        <v>2770</v>
      </c>
      <c r="G40" s="98">
        <f t="shared" si="8"/>
        <v>1240</v>
      </c>
    </row>
    <row r="41" ht="15.75">
      <c r="D41" s="99"/>
    </row>
    <row r="42" spans="3:4" ht="15.75">
      <c r="C42" s="99"/>
      <c r="D42" s="99">
        <f>SUM(C40:D40)</f>
        <v>2280</v>
      </c>
    </row>
    <row r="43" ht="15.75">
      <c r="C43" s="99"/>
    </row>
  </sheetData>
  <mergeCells count="12">
    <mergeCell ref="G4:G6"/>
    <mergeCell ref="C6:D6"/>
    <mergeCell ref="A24:G24"/>
    <mergeCell ref="A7:G7"/>
    <mergeCell ref="A32:G32"/>
    <mergeCell ref="A1:G1"/>
    <mergeCell ref="A2:G2"/>
    <mergeCell ref="A3:G3"/>
    <mergeCell ref="B4:B6"/>
    <mergeCell ref="C4:D4"/>
    <mergeCell ref="E4:E6"/>
    <mergeCell ref="F4:F6"/>
  </mergeCells>
  <printOptions horizontalCentered="1"/>
  <pageMargins left="0.38" right="0.32" top="0.984251968503937" bottom="0.984251968503937" header="0.5118110236220472" footer="0.5118110236220472"/>
  <pageSetup horizontalDpi="600" verticalDpi="600" orientation="portrait" paperSize="9" r:id="rId1"/>
  <headerFooter alignWithMargins="0">
    <oddHeader>&amp;R&amp;"Times New Roman CE,Dőlt"7. sz. táblázat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 topLeftCell="A1">
      <selection activeCell="J36" sqref="J36"/>
    </sheetView>
  </sheetViews>
  <sheetFormatPr defaultColWidth="9.33203125" defaultRowHeight="12.75"/>
  <cols>
    <col min="1" max="1" width="15" style="0" customWidth="1"/>
  </cols>
  <sheetData>
    <row r="1" spans="1:9" ht="40.5" customHeight="1">
      <c r="A1" s="184" t="s">
        <v>114</v>
      </c>
      <c r="B1" s="184"/>
      <c r="C1" s="184"/>
      <c r="D1" s="184"/>
      <c r="E1" s="184"/>
      <c r="F1" s="184"/>
      <c r="G1" s="184"/>
      <c r="H1" s="184"/>
      <c r="I1" s="184"/>
    </row>
    <row r="2" spans="1:9" ht="12.75">
      <c r="A2" s="185" t="s">
        <v>92</v>
      </c>
      <c r="B2" s="189" t="s">
        <v>93</v>
      </c>
      <c r="C2" s="190"/>
      <c r="D2" s="190"/>
      <c r="E2" s="190"/>
      <c r="F2" s="189" t="s">
        <v>94</v>
      </c>
      <c r="G2" s="190"/>
      <c r="H2" s="196"/>
      <c r="I2" s="197"/>
    </row>
    <row r="3" spans="1:9" ht="12.75">
      <c r="A3" s="186"/>
      <c r="B3" s="191"/>
      <c r="C3" s="192"/>
      <c r="D3" s="193"/>
      <c r="E3" s="193"/>
      <c r="F3" s="198"/>
      <c r="G3" s="199"/>
      <c r="H3" s="199"/>
      <c r="I3" s="200"/>
    </row>
    <row r="4" spans="1:9" ht="12.75">
      <c r="A4" s="187"/>
      <c r="B4" s="194"/>
      <c r="C4" s="195"/>
      <c r="D4" s="195"/>
      <c r="E4" s="195"/>
      <c r="F4" s="201"/>
      <c r="G4" s="202"/>
      <c r="H4" s="202"/>
      <c r="I4" s="203"/>
    </row>
    <row r="5" spans="1:9" ht="12.75">
      <c r="A5" s="187"/>
      <c r="B5" s="116" t="s">
        <v>95</v>
      </c>
      <c r="C5" s="116" t="s">
        <v>21</v>
      </c>
      <c r="D5" s="116" t="s">
        <v>96</v>
      </c>
      <c r="E5" s="204" t="s">
        <v>97</v>
      </c>
      <c r="F5" s="116" t="s">
        <v>95</v>
      </c>
      <c r="G5" s="116" t="s">
        <v>21</v>
      </c>
      <c r="H5" s="116" t="s">
        <v>96</v>
      </c>
      <c r="I5" s="204" t="s">
        <v>97</v>
      </c>
    </row>
    <row r="6" spans="1:9" ht="12.75">
      <c r="A6" s="188"/>
      <c r="B6" s="206" t="s">
        <v>98</v>
      </c>
      <c r="C6" s="207"/>
      <c r="D6" s="208"/>
      <c r="E6" s="205"/>
      <c r="F6" s="206" t="s">
        <v>98</v>
      </c>
      <c r="G6" s="207"/>
      <c r="H6" s="208"/>
      <c r="I6" s="205"/>
    </row>
    <row r="7" spans="1:9" ht="21" customHeight="1">
      <c r="A7" s="181" t="s">
        <v>99</v>
      </c>
      <c r="B7" s="182"/>
      <c r="C7" s="182"/>
      <c r="D7" s="182"/>
      <c r="E7" s="182"/>
      <c r="F7" s="182"/>
      <c r="G7" s="182"/>
      <c r="H7" s="182"/>
      <c r="I7" s="183"/>
    </row>
    <row r="8" spans="1:9" ht="15">
      <c r="A8" s="109" t="s">
        <v>100</v>
      </c>
      <c r="B8" s="117">
        <v>2</v>
      </c>
      <c r="C8" s="109">
        <v>1</v>
      </c>
      <c r="D8" s="109">
        <v>2</v>
      </c>
      <c r="E8" s="109">
        <f aca="true" t="shared" si="0" ref="E8:E19">SUM(B8:D8)</f>
        <v>5</v>
      </c>
      <c r="F8" s="109">
        <v>36</v>
      </c>
      <c r="G8" s="109">
        <v>18</v>
      </c>
      <c r="H8" s="109">
        <v>12</v>
      </c>
      <c r="I8" s="109">
        <f>SUM(F8:H8)</f>
        <v>66</v>
      </c>
    </row>
    <row r="9" spans="1:9" ht="15">
      <c r="A9" s="110" t="s">
        <v>101</v>
      </c>
      <c r="B9" s="118">
        <v>2</v>
      </c>
      <c r="C9" s="110">
        <v>1</v>
      </c>
      <c r="D9" s="110"/>
      <c r="E9" s="110">
        <f t="shared" si="0"/>
        <v>3</v>
      </c>
      <c r="F9" s="110">
        <v>38</v>
      </c>
      <c r="G9" s="110">
        <v>139</v>
      </c>
      <c r="H9" s="110"/>
      <c r="I9" s="110">
        <f>SUM(F9:H9)</f>
        <v>177</v>
      </c>
    </row>
    <row r="10" spans="1:9" ht="15">
      <c r="A10" s="111" t="s">
        <v>102</v>
      </c>
      <c r="B10" s="119">
        <v>2</v>
      </c>
      <c r="C10" s="111"/>
      <c r="D10" s="111">
        <v>1</v>
      </c>
      <c r="E10" s="111">
        <f t="shared" si="0"/>
        <v>3</v>
      </c>
      <c r="F10" s="111">
        <v>137</v>
      </c>
      <c r="G10" s="111"/>
      <c r="H10" s="111">
        <v>10</v>
      </c>
      <c r="I10" s="111">
        <f>SUM(I8:I9)</f>
        <v>243</v>
      </c>
    </row>
    <row r="11" spans="1:9" ht="15">
      <c r="A11" s="110" t="s">
        <v>103</v>
      </c>
      <c r="B11" s="118">
        <v>2</v>
      </c>
      <c r="C11" s="110"/>
      <c r="D11" s="110"/>
      <c r="E11" s="110">
        <f t="shared" si="0"/>
        <v>2</v>
      </c>
      <c r="F11" s="110">
        <v>374</v>
      </c>
      <c r="G11" s="110"/>
      <c r="H11" s="110"/>
      <c r="I11" s="110">
        <f>SUM(F11:H11)</f>
        <v>374</v>
      </c>
    </row>
    <row r="12" spans="1:9" ht="15">
      <c r="A12" s="111" t="s">
        <v>104</v>
      </c>
      <c r="B12" s="119">
        <v>1</v>
      </c>
      <c r="C12" s="111">
        <v>2</v>
      </c>
      <c r="D12" s="111"/>
      <c r="E12" s="111">
        <f t="shared" si="0"/>
        <v>3</v>
      </c>
      <c r="F12" s="111">
        <v>2</v>
      </c>
      <c r="G12" s="111">
        <v>23</v>
      </c>
      <c r="H12" s="111"/>
      <c r="I12" s="111">
        <f>SUM(F12:H12)</f>
        <v>25</v>
      </c>
    </row>
    <row r="13" spans="1:9" ht="15">
      <c r="A13" s="110" t="s">
        <v>105</v>
      </c>
      <c r="B13" s="118">
        <v>1</v>
      </c>
      <c r="C13" s="110">
        <v>3</v>
      </c>
      <c r="D13" s="110"/>
      <c r="E13" s="110">
        <f t="shared" si="0"/>
        <v>4</v>
      </c>
      <c r="F13" s="110">
        <v>12</v>
      </c>
      <c r="G13" s="110">
        <v>20</v>
      </c>
      <c r="H13" s="110"/>
      <c r="I13" s="110">
        <f>SUM(I11:I12)</f>
        <v>399</v>
      </c>
    </row>
    <row r="14" spans="1:9" ht="15">
      <c r="A14" s="111" t="s">
        <v>106</v>
      </c>
      <c r="B14" s="119"/>
      <c r="C14" s="111">
        <v>1</v>
      </c>
      <c r="D14" s="111"/>
      <c r="E14" s="111">
        <f t="shared" si="0"/>
        <v>1</v>
      </c>
      <c r="F14" s="111"/>
      <c r="G14" s="111">
        <v>320</v>
      </c>
      <c r="H14" s="111"/>
      <c r="I14" s="111">
        <f>SUM(G14:H14)</f>
        <v>320</v>
      </c>
    </row>
    <row r="15" spans="1:9" ht="15">
      <c r="A15" s="110" t="s">
        <v>107</v>
      </c>
      <c r="B15" s="118">
        <v>3</v>
      </c>
      <c r="C15" s="110">
        <v>3</v>
      </c>
      <c r="D15" s="110"/>
      <c r="E15" s="110">
        <f t="shared" si="0"/>
        <v>6</v>
      </c>
      <c r="F15" s="110">
        <v>102</v>
      </c>
      <c r="G15" s="110">
        <v>62</v>
      </c>
      <c r="H15" s="110"/>
      <c r="I15" s="110">
        <f>SUM(F15:H15)</f>
        <v>164</v>
      </c>
    </row>
    <row r="16" spans="1:9" ht="15">
      <c r="A16" s="111" t="s">
        <v>108</v>
      </c>
      <c r="B16" s="119"/>
      <c r="C16" s="111">
        <v>2</v>
      </c>
      <c r="D16" s="111"/>
      <c r="E16" s="111">
        <f t="shared" si="0"/>
        <v>2</v>
      </c>
      <c r="F16" s="111"/>
      <c r="G16" s="111">
        <v>59</v>
      </c>
      <c r="H16" s="111"/>
      <c r="I16" s="111">
        <f>SUM(I14:I15)</f>
        <v>484</v>
      </c>
    </row>
    <row r="17" spans="1:9" ht="15">
      <c r="A17" s="110" t="s">
        <v>109</v>
      </c>
      <c r="B17" s="118">
        <v>1</v>
      </c>
      <c r="C17" s="110"/>
      <c r="D17" s="110"/>
      <c r="E17" s="110">
        <f t="shared" si="0"/>
        <v>1</v>
      </c>
      <c r="F17" s="110">
        <v>14</v>
      </c>
      <c r="G17" s="110"/>
      <c r="H17" s="110"/>
      <c r="I17" s="110">
        <f>SUM(F17:H17)</f>
        <v>14</v>
      </c>
    </row>
    <row r="18" spans="1:9" ht="15">
      <c r="A18" s="111" t="s">
        <v>110</v>
      </c>
      <c r="B18" s="119">
        <v>3</v>
      </c>
      <c r="C18" s="111">
        <v>2</v>
      </c>
      <c r="D18" s="111"/>
      <c r="E18" s="111">
        <f t="shared" si="0"/>
        <v>5</v>
      </c>
      <c r="F18" s="111">
        <v>145</v>
      </c>
      <c r="G18" s="111">
        <v>81</v>
      </c>
      <c r="H18" s="111"/>
      <c r="I18" s="111">
        <f>SUM(F18:H18)</f>
        <v>226</v>
      </c>
    </row>
    <row r="19" spans="1:9" ht="15">
      <c r="A19" s="110" t="s">
        <v>111</v>
      </c>
      <c r="B19" s="118">
        <v>2</v>
      </c>
      <c r="C19" s="110">
        <v>2</v>
      </c>
      <c r="D19" s="110">
        <v>1</v>
      </c>
      <c r="E19" s="110">
        <f t="shared" si="0"/>
        <v>5</v>
      </c>
      <c r="F19" s="110">
        <v>67</v>
      </c>
      <c r="G19" s="110">
        <v>99</v>
      </c>
      <c r="H19" s="110">
        <v>12</v>
      </c>
      <c r="I19" s="110">
        <f>SUM(I17:I18)</f>
        <v>240</v>
      </c>
    </row>
    <row r="20" spans="1:9" ht="14.25">
      <c r="A20" s="112" t="s">
        <v>112</v>
      </c>
      <c r="B20" s="120">
        <f aca="true" t="shared" si="1" ref="B20:H20">SUM(B8:B19)</f>
        <v>19</v>
      </c>
      <c r="C20" s="121">
        <f t="shared" si="1"/>
        <v>17</v>
      </c>
      <c r="D20" s="121">
        <f t="shared" si="1"/>
        <v>4</v>
      </c>
      <c r="E20" s="121">
        <f t="shared" si="1"/>
        <v>40</v>
      </c>
      <c r="F20" s="121">
        <f t="shared" si="1"/>
        <v>927</v>
      </c>
      <c r="G20" s="121">
        <f t="shared" si="1"/>
        <v>821</v>
      </c>
      <c r="H20" s="121">
        <f t="shared" si="1"/>
        <v>34</v>
      </c>
      <c r="I20" s="122">
        <f>SUM(F20:H20)</f>
        <v>1782</v>
      </c>
    </row>
    <row r="21" spans="1:9" ht="21.75" customHeight="1">
      <c r="A21" s="181" t="s">
        <v>113</v>
      </c>
      <c r="B21" s="182"/>
      <c r="C21" s="182"/>
      <c r="D21" s="182"/>
      <c r="E21" s="182"/>
      <c r="F21" s="182"/>
      <c r="G21" s="182"/>
      <c r="H21" s="182"/>
      <c r="I21" s="183"/>
    </row>
    <row r="22" spans="1:9" ht="15">
      <c r="A22" s="113" t="s">
        <v>100</v>
      </c>
      <c r="B22" s="123">
        <v>5</v>
      </c>
      <c r="C22" s="123">
        <v>2</v>
      </c>
      <c r="D22" s="123">
        <v>1</v>
      </c>
      <c r="E22" s="123">
        <f aca="true" t="shared" si="2" ref="E22:E27">SUM(B22:D22)</f>
        <v>8</v>
      </c>
      <c r="F22" s="123">
        <v>395</v>
      </c>
      <c r="G22" s="123">
        <v>277</v>
      </c>
      <c r="H22" s="123">
        <v>20</v>
      </c>
      <c r="I22" s="123">
        <f aca="true" t="shared" si="3" ref="I22:I27">SUM(F22:H22)</f>
        <v>692</v>
      </c>
    </row>
    <row r="23" spans="1:9" ht="15">
      <c r="A23" s="114" t="s">
        <v>101</v>
      </c>
      <c r="B23" s="124">
        <v>3</v>
      </c>
      <c r="C23" s="124">
        <v>4</v>
      </c>
      <c r="D23" s="124">
        <v>4</v>
      </c>
      <c r="E23" s="124">
        <f t="shared" si="2"/>
        <v>11</v>
      </c>
      <c r="F23" s="124">
        <v>153</v>
      </c>
      <c r="G23" s="124">
        <v>79</v>
      </c>
      <c r="H23" s="124">
        <v>252</v>
      </c>
      <c r="I23" s="124">
        <f t="shared" si="3"/>
        <v>484</v>
      </c>
    </row>
    <row r="24" spans="1:9" ht="15">
      <c r="A24" s="115" t="s">
        <v>102</v>
      </c>
      <c r="B24" s="125">
        <v>6</v>
      </c>
      <c r="C24" s="125">
        <v>6</v>
      </c>
      <c r="D24" s="125">
        <v>1</v>
      </c>
      <c r="E24" s="125">
        <f t="shared" si="2"/>
        <v>13</v>
      </c>
      <c r="F24" s="125">
        <v>329</v>
      </c>
      <c r="G24" s="125">
        <v>333</v>
      </c>
      <c r="H24" s="125">
        <v>24</v>
      </c>
      <c r="I24" s="125">
        <f t="shared" si="3"/>
        <v>686</v>
      </c>
    </row>
    <row r="25" spans="1:9" ht="15">
      <c r="A25" s="110" t="s">
        <v>103</v>
      </c>
      <c r="B25" s="126"/>
      <c r="C25" s="124">
        <v>1</v>
      </c>
      <c r="D25" s="124">
        <v>2</v>
      </c>
      <c r="E25" s="124">
        <f t="shared" si="2"/>
        <v>3</v>
      </c>
      <c r="F25" s="124"/>
      <c r="G25" s="124">
        <v>30</v>
      </c>
      <c r="H25" s="124">
        <v>162</v>
      </c>
      <c r="I25" s="124">
        <f t="shared" si="3"/>
        <v>192</v>
      </c>
    </row>
    <row r="26" spans="1:9" ht="15">
      <c r="A26" s="111" t="s">
        <v>104</v>
      </c>
      <c r="B26" s="127">
        <v>7</v>
      </c>
      <c r="C26" s="125">
        <v>3</v>
      </c>
      <c r="D26" s="125">
        <v>2</v>
      </c>
      <c r="E26" s="125">
        <f t="shared" si="2"/>
        <v>12</v>
      </c>
      <c r="F26" s="125">
        <v>332</v>
      </c>
      <c r="G26" s="125">
        <v>109</v>
      </c>
      <c r="H26" s="125">
        <v>22</v>
      </c>
      <c r="I26" s="125">
        <f t="shared" si="3"/>
        <v>463</v>
      </c>
    </row>
    <row r="27" spans="1:9" ht="15">
      <c r="A27" s="110" t="s">
        <v>105</v>
      </c>
      <c r="B27" s="126">
        <v>1</v>
      </c>
      <c r="C27" s="124">
        <v>2</v>
      </c>
      <c r="D27" s="124"/>
      <c r="E27" s="124">
        <f t="shared" si="2"/>
        <v>3</v>
      </c>
      <c r="F27" s="124">
        <v>9</v>
      </c>
      <c r="G27" s="124">
        <v>2</v>
      </c>
      <c r="H27" s="124"/>
      <c r="I27" s="124">
        <f t="shared" si="3"/>
        <v>11</v>
      </c>
    </row>
    <row r="28" spans="1:9" ht="15">
      <c r="A28" s="111" t="s">
        <v>106</v>
      </c>
      <c r="B28" s="127">
        <v>2</v>
      </c>
      <c r="C28" s="125">
        <v>3</v>
      </c>
      <c r="D28" s="125">
        <v>1</v>
      </c>
      <c r="E28" s="125">
        <f>SUM(B28:D28)</f>
        <v>6</v>
      </c>
      <c r="F28" s="125">
        <v>717</v>
      </c>
      <c r="G28" s="125">
        <v>142</v>
      </c>
      <c r="H28" s="125">
        <v>29</v>
      </c>
      <c r="I28" s="125">
        <f>SUM(F28:H28)</f>
        <v>888</v>
      </c>
    </row>
    <row r="29" spans="1:9" ht="15">
      <c r="A29" s="110" t="s">
        <v>107</v>
      </c>
      <c r="B29" s="126">
        <v>3</v>
      </c>
      <c r="C29" s="124">
        <v>3</v>
      </c>
      <c r="D29" s="124">
        <v>0</v>
      </c>
      <c r="E29" s="124">
        <f>SUM(B29:D29)</f>
        <v>6</v>
      </c>
      <c r="F29" s="124">
        <v>89</v>
      </c>
      <c r="G29" s="124">
        <v>186</v>
      </c>
      <c r="H29" s="124">
        <v>0</v>
      </c>
      <c r="I29" s="124">
        <f>SUM(F29:H29)</f>
        <v>275</v>
      </c>
    </row>
    <row r="30" spans="1:9" ht="15">
      <c r="A30" s="111" t="s">
        <v>108</v>
      </c>
      <c r="B30" s="127">
        <v>1</v>
      </c>
      <c r="C30" s="125">
        <v>0</v>
      </c>
      <c r="D30" s="125">
        <v>1</v>
      </c>
      <c r="E30" s="125">
        <f>SUM(B30:D30)</f>
        <v>2</v>
      </c>
      <c r="F30" s="125">
        <v>98</v>
      </c>
      <c r="G30" s="125">
        <v>0</v>
      </c>
      <c r="H30" s="125">
        <v>77</v>
      </c>
      <c r="I30" s="125">
        <f>SUM(F30:H30)</f>
        <v>175</v>
      </c>
    </row>
    <row r="31" spans="1:9" ht="15">
      <c r="A31" s="110" t="s">
        <v>109</v>
      </c>
      <c r="B31" s="126">
        <v>0</v>
      </c>
      <c r="C31" s="124">
        <v>1</v>
      </c>
      <c r="D31" s="124">
        <v>0</v>
      </c>
      <c r="E31" s="124">
        <f>SUM(B31:D31)</f>
        <v>1</v>
      </c>
      <c r="F31" s="124">
        <v>0</v>
      </c>
      <c r="G31" s="124">
        <v>50</v>
      </c>
      <c r="H31" s="124">
        <v>0</v>
      </c>
      <c r="I31" s="124">
        <f>SUM(F31:H31)</f>
        <v>50</v>
      </c>
    </row>
    <row r="32" spans="1:9" ht="15">
      <c r="A32" s="111" t="s">
        <v>110</v>
      </c>
      <c r="B32" s="127">
        <v>10</v>
      </c>
      <c r="C32" s="125">
        <v>1</v>
      </c>
      <c r="D32" s="125">
        <v>2</v>
      </c>
      <c r="E32" s="125">
        <f>SUM(B32:D32)</f>
        <v>13</v>
      </c>
      <c r="F32" s="125">
        <v>76</v>
      </c>
      <c r="G32" s="125">
        <v>2</v>
      </c>
      <c r="H32" s="125">
        <v>177</v>
      </c>
      <c r="I32" s="125">
        <f>SUM(F32:H32)</f>
        <v>255</v>
      </c>
    </row>
    <row r="33" spans="1:9" ht="15">
      <c r="A33" s="110" t="s">
        <v>111</v>
      </c>
      <c r="B33" s="126">
        <v>2</v>
      </c>
      <c r="C33" s="124">
        <v>4</v>
      </c>
      <c r="D33" s="124"/>
      <c r="E33" s="124">
        <f>SUM(B33:D33)</f>
        <v>6</v>
      </c>
      <c r="F33" s="124">
        <v>90</v>
      </c>
      <c r="G33" s="124">
        <v>79</v>
      </c>
      <c r="H33" s="124"/>
      <c r="I33" s="124">
        <f>SUM(F33:H33)</f>
        <v>169</v>
      </c>
    </row>
    <row r="34" spans="1:9" ht="14.25">
      <c r="A34" s="112" t="s">
        <v>113</v>
      </c>
      <c r="B34" s="128">
        <f>SUM(B22:B33)</f>
        <v>40</v>
      </c>
      <c r="C34" s="128">
        <f aca="true" t="shared" si="4" ref="C34:I34">SUM(C22:C33)</f>
        <v>30</v>
      </c>
      <c r="D34" s="128">
        <f t="shared" si="4"/>
        <v>14</v>
      </c>
      <c r="E34" s="128">
        <f t="shared" si="4"/>
        <v>84</v>
      </c>
      <c r="F34" s="128">
        <f t="shared" si="4"/>
        <v>2288</v>
      </c>
      <c r="G34" s="128">
        <f t="shared" si="4"/>
        <v>1289</v>
      </c>
      <c r="H34" s="128">
        <f t="shared" si="4"/>
        <v>763</v>
      </c>
      <c r="I34" s="128">
        <f t="shared" si="4"/>
        <v>4340</v>
      </c>
    </row>
  </sheetData>
  <mergeCells count="10">
    <mergeCell ref="A7:I7"/>
    <mergeCell ref="A21:I21"/>
    <mergeCell ref="A1:I1"/>
    <mergeCell ref="A2:A6"/>
    <mergeCell ref="B2:E4"/>
    <mergeCell ref="F2:I4"/>
    <mergeCell ref="E5:E6"/>
    <mergeCell ref="I5:I6"/>
    <mergeCell ref="B6:D6"/>
    <mergeCell ref="F6:H6"/>
  </mergeCells>
  <printOptions horizontalCentered="1"/>
  <pageMargins left="0.7874015748031497" right="0.7874015748031497" top="0.87" bottom="0.984251968503937" header="0.5118110236220472" footer="0.5118110236220472"/>
  <pageSetup horizontalDpi="600" verticalDpi="600" orientation="portrait" paperSize="9" r:id="rId1"/>
  <headerFooter alignWithMargins="0">
    <oddHeader>&amp;R&amp;"Times New Roman,Dőlt"8. sz.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Foglalkoztatási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Rendszergazda</cp:lastModifiedBy>
  <cp:lastPrinted>2009-10-14T12:46:39Z</cp:lastPrinted>
  <dcterms:created xsi:type="dcterms:W3CDTF">2007-02-20T11:04:25Z</dcterms:created>
  <dcterms:modified xsi:type="dcterms:W3CDTF">2010-01-07T13:55:03Z</dcterms:modified>
  <cp:category/>
  <cp:version/>
  <cp:contentType/>
  <cp:contentStatus/>
</cp:coreProperties>
</file>