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868" activeTab="0"/>
  </bookViews>
  <sheets>
    <sheet name="regisztráltak" sheetId="1" r:id="rId1"/>
    <sheet name="pályakezdők" sheetId="2" r:id="rId2"/>
    <sheet name="régió" sheetId="3" r:id="rId3"/>
    <sheet name="régió_pk" sheetId="4" r:id="rId4"/>
    <sheet name="borsod" sheetId="5" r:id="rId5"/>
    <sheet name="borsod_pk" sheetId="6" r:id="rId6"/>
    <sheet name="heves" sheetId="7" r:id="rId7"/>
    <sheet name="heves_pk" sheetId="8" r:id="rId8"/>
    <sheet name="nograd" sheetId="9" r:id="rId9"/>
    <sheet name="nograd_pk" sheetId="10" r:id="rId10"/>
    <sheet name="állás" sheetId="11" r:id="rId11"/>
    <sheet name="létszámleépítés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10">'állás'!$A$1:$G$27</definedName>
    <definedName name="_xlnm.Print_Area" localSheetId="4">'borsod'!$A$1:$D$41</definedName>
    <definedName name="_xlnm.Print_Area" localSheetId="5">'borsod_pk'!$A$1:$D$39</definedName>
    <definedName name="_xlnm.Print_Area" localSheetId="6">'heves'!$A$1:$D$41</definedName>
    <definedName name="_xlnm.Print_Area" localSheetId="7">'heves_pk'!$A$1:$D$39</definedName>
    <definedName name="_xlnm.Print_Area" localSheetId="8">'nograd'!$A$1:$D$41</definedName>
    <definedName name="_xlnm.Print_Area" localSheetId="9">'nograd_pk'!$A$1:$D$39</definedName>
    <definedName name="_xlnm.Print_Area" localSheetId="1">'pályakezdők'!$A$1:$F$29</definedName>
    <definedName name="_xlnm.Print_Area" localSheetId="2">'régió'!$A$1:$D$41</definedName>
    <definedName name="_xlnm.Print_Area" localSheetId="3">'régió_pk'!$A$1:$D$39</definedName>
    <definedName name="_xlnm.Print_Area" localSheetId="0">'regisztráltak'!$A$1:$F$29</definedName>
  </definedNames>
  <calcPr fullCalcOnLoad="1"/>
</workbook>
</file>

<file path=xl/sharedStrings.xml><?xml version="1.0" encoding="utf-8"?>
<sst xmlns="http://schemas.openxmlformats.org/spreadsheetml/2006/main" count="478" uniqueCount="111">
  <si>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</si>
  <si>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</si>
  <si>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</si>
  <si>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</si>
  <si>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</si>
  <si>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</si>
  <si>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</si>
  <si>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</si>
  <si>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</si>
  <si>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</si>
  <si>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</si>
  <si>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</si>
  <si>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</si>
  <si>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</si>
  <si>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</si>
  <si>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</si>
  <si>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</si>
  <si>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</si>
  <si>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Heves</t>
  </si>
  <si>
    <t>Heves megye</t>
  </si>
  <si>
    <t>Nógrád megye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</si>
  <si>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</si>
  <si>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</si>
  <si>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</si>
  <si>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</si>
  <si>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</si>
  <si>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</si>
  <si>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</si>
  <si>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</si>
  <si>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</si>
  <si>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</si>
  <si>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</si>
  <si>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</si>
  <si>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</si>
  <si>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</si>
  <si>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</si>
  <si>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</si>
  <si>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</si>
  <si>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</si>
  <si>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</si>
  <si>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</si>
  <si>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</si>
  <si>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</si>
  <si>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</si>
  <si>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</si>
  <si>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</si>
  <si>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</si>
  <si>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</si>
  <si>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</si>
  <si>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</si>
  <si>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</si>
  <si>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</si>
  <si>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</si>
  <si>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</si>
  <si>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</si>
  <si>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</si>
  <si>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</si>
  <si>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</si>
  <si>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</si>
  <si>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</si>
  <si>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</si>
  <si>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</si>
  <si>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</si>
  <si>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</si>
  <si>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</si>
  <si>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</si>
  <si>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</si>
  <si>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</si>
  <si>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</si>
  <si>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</si>
  <si>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</si>
  <si>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</si>
  <si>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</si>
  <si>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</si>
  <si>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</si>
  <si>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</si>
  <si>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</si>
  <si>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</si>
  <si>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</si>
  <si>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</si>
  <si>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</si>
  <si>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Nógrád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</si>
  <si>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</si>
  <si>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</si>
  <si>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</si>
  <si>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</si>
  <si>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</si>
  <si>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</si>
  <si>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</si>
  <si>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</si>
  <si>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</si>
  <si>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</si>
  <si>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</si>
  <si>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</si>
  <si>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</si>
  <si>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*Az 1993. évi III. törvény 35-37.§-aiban foglaltak alapján a települési önkormányzatok által megállapított ellátás. </t>
  </si>
  <si>
    <t>Borsod-Abaúj-Zemplén</t>
  </si>
  <si>
    <t>Észak-Magyar-ország</t>
  </si>
  <si>
    <t>2011. év</t>
  </si>
  <si>
    <t>A Borsod-Abaúj-Zemplén, Heves, Illetve Nógrád Megyei Kormányhivatal Munkaügyi Központjához beérkezett csoportos létszámleépítési bejelentések alakulása</t>
  </si>
  <si>
    <t>Forrás: Nemzeti Foglalkoztatási Szolgálat</t>
  </si>
  <si>
    <t>A regisztrált pályakezdő álláskeresők összetételére jellemző főbb adatok</t>
  </si>
  <si>
    <t xml:space="preserve">   25 - 29 éves</t>
  </si>
  <si>
    <t xml:space="preserve">   30 éves és idősebb</t>
  </si>
  <si>
    <t>2012. január</t>
  </si>
  <si>
    <t>Észak-Magyarország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</si>
  <si>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</si>
  <si>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</si>
  <si>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</si>
  <si>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</si>
  <si>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2012. év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</si>
</sst>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0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7" fillId="2" borderId="2" xfId="19" applyFont="1" applyFill="1" applyBorder="1" applyAlignment="1">
      <alignment horizontal="center" vertical="center" wrapText="1"/>
      <protection/>
    </xf>
    <xf numFmtId="0" fontId="7" fillId="2" borderId="2" xfId="19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3" borderId="5" xfId="20" applyFont="1" applyFill="1" applyBorder="1" applyAlignment="1">
      <alignment horizontal="centerContinuous"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0" borderId="1" xfId="20" applyFont="1" applyFill="1" applyBorder="1" applyAlignment="1">
      <alignment horizontal="centerContinuous" vertical="center"/>
      <protection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8" fillId="0" borderId="0" xfId="20" applyFont="1" applyAlignment="1">
      <alignment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8" fillId="2" borderId="6" xfId="19" applyFont="1" applyFill="1" applyBorder="1" applyAlignment="1">
      <alignment vertical="center"/>
      <protection/>
    </xf>
    <xf numFmtId="3" fontId="8" fillId="2" borderId="8" xfId="19" applyNumberFormat="1" applyFont="1" applyFill="1" applyBorder="1" applyAlignment="1">
      <alignment wrapText="1"/>
      <protection/>
    </xf>
    <xf numFmtId="0" fontId="5" fillId="0" borderId="0" xfId="20" applyFont="1" applyAlignment="1">
      <alignment vertic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0" fontId="6" fillId="0" borderId="0" xfId="20" applyFont="1" applyFill="1" applyAlignment="1">
      <alignment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168" fontId="5" fillId="0" borderId="0" xfId="20" applyNumberFormat="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168" fontId="5" fillId="0" borderId="0" xfId="20" applyNumberFormat="1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3" fontId="5" fillId="0" borderId="0" xfId="0" applyNumberFormat="1" applyFont="1" applyAlignment="1">
      <alignment vertical="center" wrapText="1"/>
    </xf>
    <xf numFmtId="168" fontId="7" fillId="0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168" fontId="7" fillId="2" borderId="6" xfId="0" applyNumberFormat="1" applyFont="1" applyFill="1" applyBorder="1" applyAlignment="1">
      <alignment vertical="center"/>
    </xf>
    <xf numFmtId="3" fontId="6" fillId="2" borderId="6" xfId="20" applyNumberFormat="1" applyFont="1" applyFill="1" applyBorder="1" applyAlignment="1">
      <alignment vertical="center"/>
      <protection/>
    </xf>
    <xf numFmtId="168" fontId="6" fillId="2" borderId="6" xfId="20" applyNumberFormat="1" applyFont="1" applyFill="1" applyBorder="1" applyAlignment="1">
      <alignment vertical="center"/>
      <protection/>
    </xf>
    <xf numFmtId="0" fontId="6" fillId="0" borderId="0" xfId="21" applyFont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9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8" fillId="2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0" borderId="0" xfId="20" applyFont="1" applyAlignment="1">
      <alignment vertical="center"/>
      <protection/>
    </xf>
    <xf numFmtId="0" fontId="7" fillId="0" borderId="11" xfId="20" applyFont="1" applyBorder="1" applyAlignment="1">
      <alignment vertical="center" wrapText="1"/>
      <protection/>
    </xf>
    <xf numFmtId="0" fontId="8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6" fillId="5" borderId="14" xfId="20" applyFont="1" applyFill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/>
      <protection/>
    </xf>
    <xf numFmtId="0" fontId="6" fillId="5" borderId="1" xfId="20" applyFont="1" applyFill="1" applyBorder="1" applyAlignment="1">
      <alignment horizontal="center" vertical="center"/>
      <protection/>
    </xf>
    <xf numFmtId="0" fontId="6" fillId="5" borderId="6" xfId="20" applyFont="1" applyFill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4" xfId="21" applyFont="1" applyFill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8" fillId="2" borderId="5" xfId="19" applyFont="1" applyFill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8" fillId="2" borderId="1" xfId="19" applyFont="1" applyFill="1" applyBorder="1" applyAlignment="1">
      <alignment horizontal="center" vertical="center" wrapText="1"/>
      <protection/>
    </xf>
    <xf numFmtId="0" fontId="8" fillId="2" borderId="6" xfId="19" applyFont="1" applyFill="1" applyBorder="1" applyAlignment="1">
      <alignment horizontal="center" vertical="center" wrapText="1"/>
      <protection/>
    </xf>
    <xf numFmtId="0" fontId="8" fillId="2" borderId="12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horizontal="center" vertical="center" wrapText="1"/>
      <protection/>
    </xf>
    <xf numFmtId="0" fontId="8" fillId="2" borderId="4" xfId="19" applyFont="1" applyFill="1" applyBorder="1" applyAlignment="1">
      <alignment horizontal="center" vertical="center" wrapText="1"/>
      <protection/>
    </xf>
    <xf numFmtId="0" fontId="8" fillId="2" borderId="0" xfId="19" applyFont="1" applyFill="1" applyBorder="1" applyAlignment="1">
      <alignment horizontal="center" vertical="center" wrapText="1"/>
      <protection/>
    </xf>
    <xf numFmtId="0" fontId="8" fillId="2" borderId="0" xfId="19" applyFont="1" applyFill="1" applyAlignment="1">
      <alignment horizontal="center" vertical="center" wrapText="1"/>
      <protection/>
    </xf>
    <xf numFmtId="0" fontId="8" fillId="2" borderId="9" xfId="19" applyFont="1" applyFill="1" applyBorder="1" applyAlignment="1">
      <alignment horizontal="center" vertical="center" wrapText="1"/>
      <protection/>
    </xf>
    <xf numFmtId="0" fontId="8" fillId="2" borderId="10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vertical="center" wrapText="1"/>
      <protection/>
    </xf>
    <xf numFmtId="0" fontId="8" fillId="2" borderId="13" xfId="19" applyFont="1" applyFill="1" applyBorder="1" applyAlignment="1">
      <alignment vertical="center" wrapText="1"/>
      <protection/>
    </xf>
    <xf numFmtId="0" fontId="8" fillId="2" borderId="4" xfId="19" applyFont="1" applyFill="1" applyBorder="1" applyAlignment="1">
      <alignment vertical="center" wrapText="1"/>
      <protection/>
    </xf>
    <xf numFmtId="0" fontId="8" fillId="2" borderId="0" xfId="19" applyFont="1" applyFill="1" applyBorder="1" applyAlignment="1">
      <alignment vertical="center" wrapText="1"/>
      <protection/>
    </xf>
    <xf numFmtId="0" fontId="8" fillId="2" borderId="7" xfId="19" applyFont="1" applyFill="1" applyBorder="1" applyAlignment="1">
      <alignment vertical="center" wrapText="1"/>
      <protection/>
    </xf>
    <xf numFmtId="0" fontId="8" fillId="2" borderId="9" xfId="19" applyFont="1" applyFill="1" applyBorder="1" applyAlignment="1">
      <alignment vertical="center" wrapText="1"/>
      <protection/>
    </xf>
    <xf numFmtId="0" fontId="8" fillId="2" borderId="10" xfId="19" applyFont="1" applyFill="1" applyBorder="1" applyAlignment="1">
      <alignment vertical="center" wrapText="1"/>
      <protection/>
    </xf>
    <xf numFmtId="0" fontId="8" fillId="2" borderId="8" xfId="19" applyFont="1" applyFill="1" applyBorder="1" applyAlignment="1">
      <alignment vertical="center" wrapText="1"/>
      <protection/>
    </xf>
    <xf numFmtId="0" fontId="7" fillId="2" borderId="5" xfId="19" applyFont="1" applyFill="1" applyBorder="1" applyAlignment="1">
      <alignment horizontal="center" vertical="center" wrapText="1"/>
      <protection/>
    </xf>
    <xf numFmtId="0" fontId="7" fillId="2" borderId="6" xfId="19" applyFont="1" applyFill="1" applyBorder="1" applyAlignment="1">
      <alignment horizontal="center" vertical="center" wrapText="1"/>
      <protection/>
    </xf>
    <xf numFmtId="0" fontId="7" fillId="2" borderId="14" xfId="19" applyFont="1" applyFill="1" applyBorder="1" applyAlignment="1">
      <alignment horizontal="center" vertical="center"/>
      <protection/>
    </xf>
    <xf numFmtId="0" fontId="7" fillId="2" borderId="15" xfId="19" applyFont="1" applyFill="1" applyBorder="1" applyAlignment="1">
      <alignment horizontal="center" vertical="center"/>
      <protection/>
    </xf>
    <xf numFmtId="0" fontId="7" fillId="2" borderId="3" xfId="19" applyFont="1" applyFill="1" applyBorder="1" applyAlignment="1">
      <alignment horizontal="center" vertical="center"/>
      <protection/>
    </xf>
    <xf numFmtId="0" fontId="9" fillId="0" borderId="11" xfId="21" applyFont="1" applyBorder="1" applyAlignment="1">
      <alignment vertical="center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15" xfId="19" applyFont="1" applyFill="1" applyBorder="1" applyAlignment="1">
      <alignment horizontal="center" vertical="center" wrapText="1"/>
      <protection/>
    </xf>
    <xf numFmtId="0" fontId="6" fillId="0" borderId="3" xfId="19" applyFont="1" applyFill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40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40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40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40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57150</xdr:rowOff>
    </xdr:from>
    <xdr:to>
      <xdr:col>6</xdr:col>
      <xdr:colOff>647700</xdr:colOff>
      <xdr:row>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81525" y="514350"/>
          <a:ext cx="1419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1" u="none" baseline="0"/>
            <a:t>adatok: főben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Adattarhazbol_leszedett%20adatok\pk_saj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192">
          <cell r="K192">
            <v>5984</v>
          </cell>
        </row>
        <row r="193">
          <cell r="K193">
            <v>23761</v>
          </cell>
        </row>
        <row r="194">
          <cell r="K194">
            <v>18635</v>
          </cell>
        </row>
        <row r="195">
          <cell r="K195">
            <v>8451</v>
          </cell>
        </row>
        <row r="196">
          <cell r="K196">
            <v>4675</v>
          </cell>
        </row>
        <row r="197">
          <cell r="K197">
            <v>2278</v>
          </cell>
        </row>
        <row r="198">
          <cell r="K198">
            <v>63784</v>
          </cell>
        </row>
        <row r="214">
          <cell r="B214">
            <v>44435</v>
          </cell>
        </row>
        <row r="215">
          <cell r="B215">
            <v>35807</v>
          </cell>
        </row>
        <row r="216">
          <cell r="B216">
            <v>80242</v>
          </cell>
        </row>
        <row r="225">
          <cell r="B225">
            <v>1821</v>
          </cell>
        </row>
        <row r="226">
          <cell r="B226">
            <v>11341</v>
          </cell>
        </row>
        <row r="227">
          <cell r="B227">
            <v>20109</v>
          </cell>
        </row>
        <row r="228">
          <cell r="B228">
            <v>20919</v>
          </cell>
        </row>
        <row r="229">
          <cell r="B229">
            <v>19634</v>
          </cell>
        </row>
        <row r="230">
          <cell r="B230">
            <v>6418</v>
          </cell>
        </row>
        <row r="231">
          <cell r="B231">
            <v>80242</v>
          </cell>
        </row>
        <row r="241">
          <cell r="B241">
            <v>28912</v>
          </cell>
        </row>
        <row r="242">
          <cell r="B242">
            <v>12326</v>
          </cell>
        </row>
        <row r="243">
          <cell r="B243">
            <v>13382</v>
          </cell>
        </row>
        <row r="244">
          <cell r="B244">
            <v>13439</v>
          </cell>
        </row>
        <row r="245">
          <cell r="B245">
            <v>12183</v>
          </cell>
        </row>
        <row r="246">
          <cell r="B246">
            <v>80242</v>
          </cell>
        </row>
        <row r="248">
          <cell r="B248">
            <v>10953</v>
          </cell>
        </row>
        <row r="249">
          <cell r="B249">
            <v>9745</v>
          </cell>
        </row>
        <row r="250">
          <cell r="B250">
            <v>34651</v>
          </cell>
        </row>
        <row r="251">
          <cell r="B251">
            <v>24893</v>
          </cell>
        </row>
        <row r="252">
          <cell r="B252">
            <v>80242</v>
          </cell>
        </row>
        <row r="255">
          <cell r="B255">
            <v>42074</v>
          </cell>
        </row>
        <row r="256">
          <cell r="B256">
            <v>34291</v>
          </cell>
        </row>
        <row r="266">
          <cell r="B266">
            <v>1618</v>
          </cell>
        </row>
        <row r="267">
          <cell r="B267">
            <v>10998</v>
          </cell>
        </row>
        <row r="268">
          <cell r="B268">
            <v>18736</v>
          </cell>
        </row>
        <row r="269">
          <cell r="B269">
            <v>19694</v>
          </cell>
        </row>
        <row r="270">
          <cell r="B270">
            <v>18552</v>
          </cell>
        </row>
        <row r="271">
          <cell r="B271">
            <v>6767</v>
          </cell>
        </row>
        <row r="274">
          <cell r="B274">
            <v>7255</v>
          </cell>
        </row>
        <row r="275">
          <cell r="B275">
            <v>29124</v>
          </cell>
        </row>
        <row r="276">
          <cell r="B276">
            <v>22404</v>
          </cell>
        </row>
        <row r="277">
          <cell r="B277">
            <v>9665</v>
          </cell>
        </row>
        <row r="278">
          <cell r="B278">
            <v>5447</v>
          </cell>
        </row>
        <row r="279">
          <cell r="B279">
            <v>2470</v>
          </cell>
        </row>
        <row r="282">
          <cell r="B282">
            <v>30099</v>
          </cell>
        </row>
        <row r="283">
          <cell r="B283">
            <v>15675</v>
          </cell>
        </row>
        <row r="284">
          <cell r="B284">
            <v>13864</v>
          </cell>
        </row>
        <row r="285">
          <cell r="B285">
            <v>8806</v>
          </cell>
        </row>
        <row r="286">
          <cell r="B286">
            <v>7921</v>
          </cell>
        </row>
        <row r="289">
          <cell r="B289">
            <v>7581</v>
          </cell>
        </row>
        <row r="290">
          <cell r="B290">
            <v>496</v>
          </cell>
        </row>
        <row r="291">
          <cell r="B291">
            <v>36832</v>
          </cell>
        </row>
        <row r="292">
          <cell r="B292">
            <v>31456</v>
          </cell>
        </row>
      </sheetData>
      <sheetData sheetId="1">
        <row r="192">
          <cell r="K192">
            <v>1612</v>
          </cell>
        </row>
        <row r="193">
          <cell r="K193">
            <v>6996</v>
          </cell>
        </row>
        <row r="194">
          <cell r="K194">
            <v>5706</v>
          </cell>
        </row>
        <row r="195">
          <cell r="K195">
            <v>3041</v>
          </cell>
        </row>
        <row r="196">
          <cell r="K196">
            <v>1470</v>
          </cell>
        </row>
        <row r="197">
          <cell r="K197">
            <v>945</v>
          </cell>
        </row>
        <row r="198">
          <cell r="K198">
            <v>19770</v>
          </cell>
        </row>
        <row r="214">
          <cell r="B214">
            <v>13432</v>
          </cell>
        </row>
        <row r="215">
          <cell r="B215">
            <v>11230</v>
          </cell>
        </row>
        <row r="216">
          <cell r="B216">
            <v>24662</v>
          </cell>
        </row>
        <row r="255">
          <cell r="B255">
            <v>12851</v>
          </cell>
        </row>
        <row r="256">
          <cell r="B256">
            <v>11194</v>
          </cell>
        </row>
        <row r="266">
          <cell r="B266">
            <v>444</v>
          </cell>
        </row>
        <row r="267">
          <cell r="B267">
            <v>3232</v>
          </cell>
        </row>
        <row r="268">
          <cell r="B268">
            <v>6189</v>
          </cell>
        </row>
        <row r="269">
          <cell r="B269">
            <v>6427</v>
          </cell>
        </row>
        <row r="270">
          <cell r="B270">
            <v>5759</v>
          </cell>
        </row>
        <row r="271">
          <cell r="B271">
            <v>1994</v>
          </cell>
        </row>
        <row r="274">
          <cell r="B274">
            <v>1942</v>
          </cell>
        </row>
        <row r="275">
          <cell r="B275">
            <v>8979</v>
          </cell>
        </row>
        <row r="276">
          <cell r="B276">
            <v>6920</v>
          </cell>
        </row>
        <row r="277">
          <cell r="B277">
            <v>3416</v>
          </cell>
        </row>
        <row r="278">
          <cell r="B278">
            <v>1713</v>
          </cell>
        </row>
        <row r="279">
          <cell r="B279">
            <v>1075</v>
          </cell>
        </row>
        <row r="282">
          <cell r="B282">
            <v>9501</v>
          </cell>
        </row>
        <row r="283">
          <cell r="B283">
            <v>4765</v>
          </cell>
        </row>
        <row r="284">
          <cell r="B284">
            <v>4734</v>
          </cell>
        </row>
        <row r="285">
          <cell r="B285">
            <v>3128</v>
          </cell>
        </row>
        <row r="286">
          <cell r="B286">
            <v>1917</v>
          </cell>
        </row>
        <row r="289">
          <cell r="B289">
            <v>3281</v>
          </cell>
        </row>
        <row r="290">
          <cell r="B290">
            <v>301</v>
          </cell>
        </row>
        <row r="291">
          <cell r="B291">
            <v>9385</v>
          </cell>
        </row>
        <row r="292">
          <cell r="B292">
            <v>11078</v>
          </cell>
        </row>
      </sheetData>
      <sheetData sheetId="2">
        <row r="192">
          <cell r="K192">
            <v>1202</v>
          </cell>
        </row>
        <row r="193">
          <cell r="K193">
            <v>7217</v>
          </cell>
        </row>
        <row r="194">
          <cell r="K194">
            <v>4977</v>
          </cell>
        </row>
        <row r="195">
          <cell r="K195">
            <v>2781</v>
          </cell>
        </row>
        <row r="196">
          <cell r="K196">
            <v>1398</v>
          </cell>
        </row>
        <row r="197">
          <cell r="K197">
            <v>508</v>
          </cell>
        </row>
        <row r="198">
          <cell r="K198">
            <v>18083</v>
          </cell>
        </row>
        <row r="214">
          <cell r="B214">
            <v>12868</v>
          </cell>
        </row>
        <row r="215">
          <cell r="B215">
            <v>10413</v>
          </cell>
        </row>
        <row r="216">
          <cell r="B216">
            <v>23281</v>
          </cell>
        </row>
        <row r="255">
          <cell r="B255">
            <v>12137</v>
          </cell>
        </row>
        <row r="256">
          <cell r="B256">
            <v>10153</v>
          </cell>
        </row>
        <row r="266">
          <cell r="B266">
            <v>410</v>
          </cell>
        </row>
        <row r="267">
          <cell r="B267">
            <v>2792</v>
          </cell>
        </row>
        <row r="268">
          <cell r="B268">
            <v>5299</v>
          </cell>
        </row>
        <row r="269">
          <cell r="B269">
            <v>5680</v>
          </cell>
        </row>
        <row r="270">
          <cell r="B270">
            <v>5604</v>
          </cell>
        </row>
        <row r="271">
          <cell r="B271">
            <v>2505</v>
          </cell>
        </row>
        <row r="274">
          <cell r="B274">
            <v>1560</v>
          </cell>
        </row>
        <row r="275">
          <cell r="B275">
            <v>9132</v>
          </cell>
        </row>
        <row r="276">
          <cell r="B276">
            <v>6162</v>
          </cell>
        </row>
        <row r="277">
          <cell r="B277">
            <v>3210</v>
          </cell>
        </row>
        <row r="278">
          <cell r="B278">
            <v>1627</v>
          </cell>
        </row>
        <row r="279">
          <cell r="B279">
            <v>599</v>
          </cell>
        </row>
        <row r="282">
          <cell r="B282">
            <v>8840</v>
          </cell>
        </row>
        <row r="283">
          <cell r="B283">
            <v>4311</v>
          </cell>
        </row>
        <row r="284">
          <cell r="B284">
            <v>4312</v>
          </cell>
        </row>
        <row r="285">
          <cell r="B285">
            <v>2690</v>
          </cell>
        </row>
        <row r="286">
          <cell r="B286">
            <v>2137</v>
          </cell>
        </row>
        <row r="289">
          <cell r="B289">
            <v>2436</v>
          </cell>
        </row>
        <row r="290">
          <cell r="B290">
            <v>308</v>
          </cell>
        </row>
        <row r="291">
          <cell r="B291">
            <v>9369</v>
          </cell>
        </row>
        <row r="292">
          <cell r="B292">
            <v>10177</v>
          </cell>
        </row>
      </sheetData>
      <sheetData sheetId="3">
        <row r="174">
          <cell r="K174">
            <v>48110</v>
          </cell>
        </row>
        <row r="175">
          <cell r="K175">
            <v>101637</v>
          </cell>
        </row>
        <row r="192">
          <cell r="K192">
            <v>8798</v>
          </cell>
        </row>
        <row r="193">
          <cell r="K193">
            <v>37974</v>
          </cell>
        </row>
        <row r="194">
          <cell r="K194">
            <v>29318</v>
          </cell>
        </row>
        <row r="195">
          <cell r="K195">
            <v>14273</v>
          </cell>
        </row>
        <row r="196">
          <cell r="K196">
            <v>7543</v>
          </cell>
        </row>
        <row r="197">
          <cell r="K197">
            <v>3731</v>
          </cell>
        </row>
        <row r="198">
          <cell r="K198">
            <v>101637</v>
          </cell>
        </row>
        <row r="214">
          <cell r="B214">
            <v>70735</v>
          </cell>
        </row>
        <row r="215">
          <cell r="B215">
            <v>57450</v>
          </cell>
        </row>
        <row r="216">
          <cell r="B216">
            <v>128185</v>
          </cell>
        </row>
        <row r="255">
          <cell r="B255">
            <v>67062</v>
          </cell>
        </row>
        <row r="256">
          <cell r="B256">
            <v>55638</v>
          </cell>
        </row>
        <row r="266">
          <cell r="B266">
            <v>2472</v>
          </cell>
        </row>
        <row r="267">
          <cell r="B267">
            <v>17022</v>
          </cell>
        </row>
        <row r="268">
          <cell r="B268">
            <v>30224</v>
          </cell>
        </row>
        <row r="269">
          <cell r="B269">
            <v>31801</v>
          </cell>
        </row>
        <row r="270">
          <cell r="B270">
            <v>29915</v>
          </cell>
        </row>
        <row r="271">
          <cell r="B271">
            <v>11266</v>
          </cell>
        </row>
        <row r="274">
          <cell r="B274">
            <v>10757</v>
          </cell>
        </row>
        <row r="275">
          <cell r="B275">
            <v>47235</v>
          </cell>
        </row>
        <row r="276">
          <cell r="B276">
            <v>35486</v>
          </cell>
        </row>
        <row r="277">
          <cell r="B277">
            <v>16291</v>
          </cell>
        </row>
        <row r="278">
          <cell r="B278">
            <v>8787</v>
          </cell>
        </row>
        <row r="279">
          <cell r="B279">
            <v>4144</v>
          </cell>
        </row>
        <row r="282">
          <cell r="B282">
            <v>48440</v>
          </cell>
        </row>
        <row r="283">
          <cell r="B283">
            <v>24751</v>
          </cell>
        </row>
        <row r="284">
          <cell r="B284">
            <v>22910</v>
          </cell>
        </row>
        <row r="285">
          <cell r="B285">
            <v>14624</v>
          </cell>
        </row>
        <row r="286">
          <cell r="B286">
            <v>11975</v>
          </cell>
        </row>
        <row r="289">
          <cell r="B289">
            <v>13298</v>
          </cell>
        </row>
        <row r="290">
          <cell r="B290">
            <v>1105</v>
          </cell>
        </row>
        <row r="291">
          <cell r="B291">
            <v>55586</v>
          </cell>
        </row>
        <row r="292">
          <cell r="B292">
            <v>52711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68">
          <cell r="B168">
            <v>20316</v>
          </cell>
          <cell r="M168">
            <v>18287</v>
          </cell>
        </row>
        <row r="169">
          <cell r="B169">
            <v>4747</v>
          </cell>
          <cell r="M169">
            <v>3624</v>
          </cell>
        </row>
        <row r="170">
          <cell r="B170">
            <v>9290</v>
          </cell>
          <cell r="M170">
            <v>7536</v>
          </cell>
        </row>
        <row r="171">
          <cell r="B171">
            <v>2319</v>
          </cell>
          <cell r="M171">
            <v>2090</v>
          </cell>
        </row>
        <row r="172">
          <cell r="B172">
            <v>3488</v>
          </cell>
          <cell r="M172">
            <v>3003</v>
          </cell>
        </row>
        <row r="173">
          <cell r="B173">
            <v>8449</v>
          </cell>
          <cell r="M173">
            <v>6999</v>
          </cell>
        </row>
        <row r="174">
          <cell r="B174">
            <v>3856</v>
          </cell>
          <cell r="M174">
            <v>2860</v>
          </cell>
        </row>
        <row r="175">
          <cell r="B175">
            <v>5034</v>
          </cell>
          <cell r="M175">
            <v>3875</v>
          </cell>
        </row>
        <row r="176">
          <cell r="B176">
            <v>6366</v>
          </cell>
          <cell r="M176">
            <v>4735</v>
          </cell>
        </row>
        <row r="177">
          <cell r="B177">
            <v>5754</v>
          </cell>
          <cell r="M177">
            <v>4692</v>
          </cell>
        </row>
        <row r="178">
          <cell r="B178">
            <v>3304</v>
          </cell>
          <cell r="M178">
            <v>2822</v>
          </cell>
        </row>
        <row r="179">
          <cell r="B179">
            <v>1685</v>
          </cell>
          <cell r="M179">
            <v>1386</v>
          </cell>
        </row>
        <row r="180">
          <cell r="B180">
            <v>1701</v>
          </cell>
          <cell r="M180">
            <v>1096</v>
          </cell>
        </row>
        <row r="181">
          <cell r="B181">
            <v>1632</v>
          </cell>
          <cell r="M181">
            <v>1474</v>
          </cell>
        </row>
        <row r="182">
          <cell r="B182">
            <v>2301</v>
          </cell>
          <cell r="M182">
            <v>1654</v>
          </cell>
        </row>
        <row r="183">
          <cell r="B183">
            <v>80242</v>
          </cell>
          <cell r="M183">
            <v>66133</v>
          </cell>
        </row>
        <row r="190">
          <cell r="B190">
            <v>24662</v>
          </cell>
          <cell r="M190">
            <v>20593</v>
          </cell>
        </row>
        <row r="197">
          <cell r="B197">
            <v>23281</v>
          </cell>
          <cell r="M197">
            <v>18744</v>
          </cell>
        </row>
        <row r="198">
          <cell r="B198">
            <v>128185</v>
          </cell>
          <cell r="M198">
            <v>105470</v>
          </cell>
        </row>
        <row r="199">
          <cell r="B199">
            <v>684299</v>
          </cell>
          <cell r="M199">
            <v>552308</v>
          </cell>
        </row>
        <row r="201">
          <cell r="B201">
            <v>18708</v>
          </cell>
        </row>
        <row r="202">
          <cell r="B202">
            <v>4735</v>
          </cell>
        </row>
        <row r="203">
          <cell r="B203">
            <v>8678</v>
          </cell>
        </row>
        <row r="204">
          <cell r="B204">
            <v>2386</v>
          </cell>
        </row>
        <row r="205">
          <cell r="B205">
            <v>3571</v>
          </cell>
        </row>
        <row r="206">
          <cell r="B206">
            <v>8374</v>
          </cell>
        </row>
        <row r="207">
          <cell r="B207">
            <v>3586</v>
          </cell>
        </row>
        <row r="208">
          <cell r="B208">
            <v>4853</v>
          </cell>
        </row>
        <row r="209">
          <cell r="B209">
            <v>5798</v>
          </cell>
        </row>
        <row r="210">
          <cell r="B210">
            <v>5544</v>
          </cell>
        </row>
        <row r="211">
          <cell r="B211">
            <v>3174</v>
          </cell>
        </row>
        <row r="212">
          <cell r="B212">
            <v>1632</v>
          </cell>
        </row>
        <row r="213">
          <cell r="B213">
            <v>1574</v>
          </cell>
        </row>
        <row r="214">
          <cell r="B214">
            <v>1556</v>
          </cell>
        </row>
        <row r="215">
          <cell r="B215">
            <v>2196</v>
          </cell>
        </row>
        <row r="223">
          <cell r="B223">
            <v>24045</v>
          </cell>
        </row>
        <row r="230">
          <cell r="B230">
            <v>22290</v>
          </cell>
        </row>
        <row r="231">
          <cell r="B231">
            <v>122700</v>
          </cell>
        </row>
        <row r="232">
          <cell r="B232">
            <v>648399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ksh"/>
      <sheetName val="ábra"/>
      <sheetName val="kirendeltségek"/>
      <sheetName val="záróltsz"/>
      <sheetName val="borsod"/>
      <sheetName val="heves"/>
      <sheetName val="nograd"/>
      <sheetName val="regio"/>
      <sheetName val="tábla"/>
      <sheetName val="össze"/>
      <sheetName val="belépők_iskola"/>
      <sheetName val="tábla (2)"/>
      <sheetName val="I. negyedév"/>
      <sheetName val="I. félév "/>
      <sheetName val="I-III. negyedév"/>
    </sheetNames>
    <sheetDataSet>
      <sheetData sheetId="3">
        <row r="169">
          <cell r="B169">
            <v>1874</v>
          </cell>
          <cell r="M169">
            <v>1845</v>
          </cell>
        </row>
        <row r="170">
          <cell r="B170">
            <v>424</v>
          </cell>
          <cell r="M170">
            <v>409</v>
          </cell>
        </row>
        <row r="171">
          <cell r="B171">
            <v>1000</v>
          </cell>
          <cell r="M171">
            <v>891</v>
          </cell>
        </row>
        <row r="172">
          <cell r="B172">
            <v>214</v>
          </cell>
          <cell r="M172">
            <v>221</v>
          </cell>
        </row>
        <row r="173">
          <cell r="B173">
            <v>355</v>
          </cell>
          <cell r="M173">
            <v>389</v>
          </cell>
        </row>
        <row r="174">
          <cell r="B174">
            <v>865</v>
          </cell>
          <cell r="M174">
            <v>821</v>
          </cell>
        </row>
        <row r="175">
          <cell r="B175">
            <v>344</v>
          </cell>
          <cell r="M175">
            <v>266</v>
          </cell>
        </row>
        <row r="176">
          <cell r="B176">
            <v>521</v>
          </cell>
          <cell r="M176">
            <v>455</v>
          </cell>
        </row>
        <row r="177">
          <cell r="B177">
            <v>665</v>
          </cell>
          <cell r="M177">
            <v>583</v>
          </cell>
        </row>
        <row r="178">
          <cell r="B178">
            <v>520</v>
          </cell>
          <cell r="M178">
            <v>520</v>
          </cell>
        </row>
        <row r="179">
          <cell r="B179">
            <v>342</v>
          </cell>
          <cell r="M179">
            <v>354</v>
          </cell>
        </row>
        <row r="180">
          <cell r="B180">
            <v>153</v>
          </cell>
          <cell r="M180">
            <v>153</v>
          </cell>
        </row>
        <row r="181">
          <cell r="B181">
            <v>158</v>
          </cell>
          <cell r="M181">
            <v>140</v>
          </cell>
        </row>
        <row r="182">
          <cell r="B182">
            <v>173</v>
          </cell>
          <cell r="M182">
            <v>169</v>
          </cell>
        </row>
        <row r="183">
          <cell r="B183">
            <v>186</v>
          </cell>
          <cell r="M183">
            <v>170</v>
          </cell>
        </row>
        <row r="184">
          <cell r="B184">
            <v>7794</v>
          </cell>
          <cell r="M184">
            <v>7386</v>
          </cell>
        </row>
        <row r="191">
          <cell r="B191">
            <v>2125</v>
          </cell>
          <cell r="M191">
            <v>2156</v>
          </cell>
        </row>
        <row r="198">
          <cell r="B198">
            <v>1938</v>
          </cell>
          <cell r="M198">
            <v>1771</v>
          </cell>
        </row>
        <row r="199">
          <cell r="B199">
            <v>11857</v>
          </cell>
          <cell r="M199">
            <v>11313</v>
          </cell>
        </row>
        <row r="200">
          <cell r="B200">
            <v>56916</v>
          </cell>
          <cell r="M200">
            <v>52180</v>
          </cell>
        </row>
        <row r="203">
          <cell r="B203">
            <v>1815</v>
          </cell>
        </row>
        <row r="204">
          <cell r="B204">
            <v>493</v>
          </cell>
        </row>
        <row r="205">
          <cell r="B205">
            <v>960</v>
          </cell>
        </row>
        <row r="206">
          <cell r="B206">
            <v>230</v>
          </cell>
        </row>
        <row r="207">
          <cell r="B207">
            <v>438</v>
          </cell>
        </row>
        <row r="208">
          <cell r="B208">
            <v>915</v>
          </cell>
        </row>
        <row r="209">
          <cell r="B209">
            <v>318</v>
          </cell>
        </row>
        <row r="210">
          <cell r="B210">
            <v>545</v>
          </cell>
        </row>
        <row r="211">
          <cell r="B211">
            <v>651</v>
          </cell>
        </row>
        <row r="212">
          <cell r="B212">
            <v>560</v>
          </cell>
        </row>
        <row r="213">
          <cell r="B213">
            <v>388</v>
          </cell>
        </row>
        <row r="214">
          <cell r="B214">
            <v>166</v>
          </cell>
        </row>
        <row r="215">
          <cell r="B215">
            <v>174</v>
          </cell>
        </row>
        <row r="216">
          <cell r="B216">
            <v>170</v>
          </cell>
        </row>
        <row r="217">
          <cell r="B217">
            <v>215</v>
          </cell>
        </row>
        <row r="225">
          <cell r="B225">
            <v>2381</v>
          </cell>
        </row>
        <row r="232">
          <cell r="B232">
            <v>1982</v>
          </cell>
        </row>
        <row r="233">
          <cell r="B233">
            <v>12401</v>
          </cell>
        </row>
        <row r="234">
          <cell r="B234">
            <v>59306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427">
          <cell r="B427">
            <v>101</v>
          </cell>
          <cell r="C427">
            <v>3432</v>
          </cell>
        </row>
        <row r="428">
          <cell r="B428">
            <v>30</v>
          </cell>
          <cell r="C428">
            <v>93</v>
          </cell>
        </row>
        <row r="429">
          <cell r="B429">
            <v>59</v>
          </cell>
          <cell r="C429">
            <v>105</v>
          </cell>
        </row>
        <row r="430">
          <cell r="B430">
            <v>15</v>
          </cell>
          <cell r="C430">
            <v>9</v>
          </cell>
        </row>
        <row r="431">
          <cell r="B431">
            <v>8</v>
          </cell>
          <cell r="C431">
            <v>74</v>
          </cell>
        </row>
        <row r="432">
          <cell r="B432">
            <v>13</v>
          </cell>
          <cell r="C432">
            <v>24</v>
          </cell>
        </row>
        <row r="433">
          <cell r="B433">
            <v>22</v>
          </cell>
          <cell r="C433">
            <v>143</v>
          </cell>
        </row>
        <row r="434">
          <cell r="B434">
            <v>5</v>
          </cell>
          <cell r="C434">
            <v>21</v>
          </cell>
        </row>
        <row r="435">
          <cell r="B435">
            <v>14</v>
          </cell>
          <cell r="C435">
            <v>70</v>
          </cell>
        </row>
        <row r="436">
          <cell r="B436">
            <v>18</v>
          </cell>
          <cell r="C436">
            <v>214</v>
          </cell>
        </row>
        <row r="437">
          <cell r="B437">
            <v>1</v>
          </cell>
          <cell r="C437">
            <v>17</v>
          </cell>
        </row>
        <row r="438">
          <cell r="B438">
            <v>22</v>
          </cell>
          <cell r="C438">
            <v>4</v>
          </cell>
        </row>
        <row r="439">
          <cell r="C439">
            <v>2</v>
          </cell>
        </row>
        <row r="440">
          <cell r="B440">
            <v>5</v>
          </cell>
          <cell r="C440">
            <v>13</v>
          </cell>
        </row>
        <row r="441">
          <cell r="B441">
            <v>5</v>
          </cell>
          <cell r="C441">
            <v>5</v>
          </cell>
        </row>
        <row r="449">
          <cell r="B449">
            <v>496</v>
          </cell>
          <cell r="C449">
            <v>159</v>
          </cell>
        </row>
        <row r="456">
          <cell r="B456">
            <v>218</v>
          </cell>
          <cell r="C456">
            <v>989</v>
          </cell>
        </row>
        <row r="458">
          <cell r="B458">
            <v>9735</v>
          </cell>
          <cell r="C458">
            <v>15769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85">
          <cell r="M185">
            <v>292</v>
          </cell>
        </row>
        <row r="186">
          <cell r="M186">
            <v>54</v>
          </cell>
        </row>
        <row r="187">
          <cell r="M187">
            <v>563</v>
          </cell>
        </row>
        <row r="188">
          <cell r="M188">
            <v>81</v>
          </cell>
        </row>
        <row r="189">
          <cell r="M189">
            <v>145</v>
          </cell>
        </row>
        <row r="190">
          <cell r="M190">
            <v>571</v>
          </cell>
        </row>
        <row r="191">
          <cell r="M191">
            <v>290</v>
          </cell>
        </row>
        <row r="192">
          <cell r="M192">
            <v>632</v>
          </cell>
        </row>
        <row r="193">
          <cell r="M193">
            <v>513</v>
          </cell>
        </row>
        <row r="194">
          <cell r="M194">
            <v>288</v>
          </cell>
        </row>
        <row r="195">
          <cell r="M195">
            <v>202</v>
          </cell>
        </row>
        <row r="196">
          <cell r="M196">
            <v>127</v>
          </cell>
        </row>
        <row r="197">
          <cell r="M197">
            <v>239</v>
          </cell>
        </row>
        <row r="198">
          <cell r="M198">
            <v>120</v>
          </cell>
        </row>
        <row r="199">
          <cell r="M199">
            <v>281</v>
          </cell>
        </row>
        <row r="208">
          <cell r="M208">
            <v>473</v>
          </cell>
        </row>
        <row r="216">
          <cell r="M216">
            <v>608</v>
          </cell>
        </row>
        <row r="218">
          <cell r="M218">
            <v>25465</v>
          </cell>
        </row>
        <row r="222">
          <cell r="B222">
            <v>3420</v>
          </cell>
        </row>
        <row r="223">
          <cell r="B223">
            <v>122</v>
          </cell>
        </row>
        <row r="224">
          <cell r="B224">
            <v>89</v>
          </cell>
        </row>
        <row r="225">
          <cell r="B225">
            <v>88</v>
          </cell>
        </row>
        <row r="226">
          <cell r="B226">
            <v>108</v>
          </cell>
        </row>
        <row r="227">
          <cell r="B227">
            <v>62</v>
          </cell>
        </row>
        <row r="228">
          <cell r="B228">
            <v>139</v>
          </cell>
        </row>
        <row r="229">
          <cell r="B229">
            <v>298</v>
          </cell>
        </row>
        <row r="230">
          <cell r="B230">
            <v>71</v>
          </cell>
        </row>
        <row r="231">
          <cell r="B231">
            <v>204</v>
          </cell>
        </row>
        <row r="232">
          <cell r="B232">
            <v>63</v>
          </cell>
        </row>
        <row r="233">
          <cell r="B233">
            <v>44</v>
          </cell>
        </row>
        <row r="234">
          <cell r="B234">
            <v>7</v>
          </cell>
        </row>
        <row r="235">
          <cell r="B235">
            <v>74</v>
          </cell>
        </row>
        <row r="236">
          <cell r="B236">
            <v>32</v>
          </cell>
        </row>
        <row r="245">
          <cell r="B245">
            <v>359</v>
          </cell>
        </row>
        <row r="253">
          <cell r="B253">
            <v>1544</v>
          </cell>
        </row>
        <row r="255">
          <cell r="B255">
            <v>29876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o"/>
      <sheetName val="Munka2"/>
      <sheetName val="Munka3"/>
    </sheetNames>
    <sheetDataSet>
      <sheetData sheetId="0">
        <row r="4">
          <cell r="AA4">
            <v>4387</v>
          </cell>
          <cell r="AB4">
            <v>4219</v>
          </cell>
          <cell r="AC4">
            <v>1308</v>
          </cell>
          <cell r="AD4">
            <v>1126</v>
          </cell>
          <cell r="AE4">
            <v>1090</v>
          </cell>
          <cell r="AF4">
            <v>1070</v>
          </cell>
        </row>
        <row r="5">
          <cell r="AA5">
            <v>3651</v>
          </cell>
          <cell r="AB5">
            <v>3575</v>
          </cell>
          <cell r="AC5">
            <v>1073</v>
          </cell>
          <cell r="AD5">
            <v>999</v>
          </cell>
          <cell r="AE5">
            <v>892</v>
          </cell>
          <cell r="AF5">
            <v>868</v>
          </cell>
        </row>
        <row r="7">
          <cell r="AA7">
            <v>447</v>
          </cell>
          <cell r="AB7">
            <v>550</v>
          </cell>
          <cell r="AC7">
            <v>132</v>
          </cell>
          <cell r="AD7">
            <v>136</v>
          </cell>
          <cell r="AE7">
            <v>114</v>
          </cell>
          <cell r="AF7">
            <v>112</v>
          </cell>
        </row>
        <row r="8">
          <cell r="AA8">
            <v>1061</v>
          </cell>
          <cell r="AB8">
            <v>1074</v>
          </cell>
          <cell r="AC8">
            <v>280</v>
          </cell>
          <cell r="AD8">
            <v>304</v>
          </cell>
          <cell r="AE8">
            <v>270</v>
          </cell>
          <cell r="AF8">
            <v>300</v>
          </cell>
        </row>
        <row r="9">
          <cell r="AA9">
            <v>5852</v>
          </cell>
          <cell r="AB9">
            <v>5424</v>
          </cell>
          <cell r="AC9">
            <v>1765</v>
          </cell>
          <cell r="AD9">
            <v>1537</v>
          </cell>
          <cell r="AE9">
            <v>1538</v>
          </cell>
          <cell r="AF9">
            <v>1447</v>
          </cell>
        </row>
        <row r="10">
          <cell r="AA10">
            <v>663</v>
          </cell>
          <cell r="AB10">
            <v>736</v>
          </cell>
          <cell r="AC10">
            <v>199</v>
          </cell>
          <cell r="AD10">
            <v>145</v>
          </cell>
          <cell r="AE10">
            <v>59</v>
          </cell>
          <cell r="AF10">
            <v>78</v>
          </cell>
        </row>
        <row r="11">
          <cell r="AA11">
            <v>15</v>
          </cell>
          <cell r="AB11">
            <v>10</v>
          </cell>
          <cell r="AC11">
            <v>5</v>
          </cell>
          <cell r="AD11">
            <v>3</v>
          </cell>
          <cell r="AF11">
            <v>0</v>
          </cell>
        </row>
        <row r="12">
          <cell r="AB12">
            <v>0</v>
          </cell>
          <cell r="AD12">
            <v>0</v>
          </cell>
          <cell r="AE12">
            <v>1</v>
          </cell>
          <cell r="AF12">
            <v>1</v>
          </cell>
        </row>
        <row r="13">
          <cell r="AB13">
            <v>0</v>
          </cell>
          <cell r="AD13">
            <v>0</v>
          </cell>
          <cell r="AF13">
            <v>0</v>
          </cell>
        </row>
        <row r="20">
          <cell r="AA20">
            <v>565</v>
          </cell>
          <cell r="AB20">
            <v>607</v>
          </cell>
          <cell r="AC20">
            <v>141</v>
          </cell>
          <cell r="AD20">
            <v>135</v>
          </cell>
          <cell r="AE20">
            <v>123</v>
          </cell>
          <cell r="AF20">
            <v>144</v>
          </cell>
        </row>
        <row r="21">
          <cell r="AA21">
            <v>3103</v>
          </cell>
          <cell r="AB21">
            <v>3023</v>
          </cell>
          <cell r="AC21">
            <v>970</v>
          </cell>
          <cell r="AD21">
            <v>879</v>
          </cell>
          <cell r="AE21">
            <v>736</v>
          </cell>
          <cell r="AF21">
            <v>739</v>
          </cell>
        </row>
        <row r="22">
          <cell r="AA22">
            <v>406</v>
          </cell>
          <cell r="AB22">
            <v>371</v>
          </cell>
          <cell r="AC22">
            <v>59</v>
          </cell>
          <cell r="AD22">
            <v>55</v>
          </cell>
          <cell r="AE22">
            <v>153</v>
          </cell>
          <cell r="AF22">
            <v>111</v>
          </cell>
        </row>
        <row r="23">
          <cell r="AA23">
            <v>1106</v>
          </cell>
          <cell r="AB23">
            <v>1129</v>
          </cell>
          <cell r="AC23">
            <v>300</v>
          </cell>
          <cell r="AD23">
            <v>257</v>
          </cell>
          <cell r="AE23">
            <v>173</v>
          </cell>
          <cell r="AF23">
            <v>147</v>
          </cell>
        </row>
        <row r="24">
          <cell r="AA24">
            <v>772</v>
          </cell>
          <cell r="AB24">
            <v>691</v>
          </cell>
          <cell r="AC24">
            <v>228</v>
          </cell>
          <cell r="AD24">
            <v>195</v>
          </cell>
          <cell r="AE24">
            <v>226</v>
          </cell>
          <cell r="AF24">
            <v>233</v>
          </cell>
        </row>
        <row r="25">
          <cell r="AA25">
            <v>1470</v>
          </cell>
          <cell r="AB25">
            <v>1348</v>
          </cell>
          <cell r="AC25">
            <v>480</v>
          </cell>
          <cell r="AD25">
            <v>406</v>
          </cell>
          <cell r="AE25">
            <v>443</v>
          </cell>
          <cell r="AF25">
            <v>440</v>
          </cell>
        </row>
        <row r="26">
          <cell r="AA26">
            <v>225</v>
          </cell>
          <cell r="AB26">
            <v>214</v>
          </cell>
          <cell r="AC26">
            <v>61</v>
          </cell>
          <cell r="AD26">
            <v>53</v>
          </cell>
          <cell r="AE26">
            <v>47</v>
          </cell>
          <cell r="AF26">
            <v>38</v>
          </cell>
        </row>
        <row r="27">
          <cell r="AA27">
            <v>215</v>
          </cell>
          <cell r="AB27">
            <v>199</v>
          </cell>
          <cell r="AC27">
            <v>87</v>
          </cell>
          <cell r="AD27">
            <v>100</v>
          </cell>
          <cell r="AE27">
            <v>52</v>
          </cell>
          <cell r="AF27">
            <v>65</v>
          </cell>
        </row>
        <row r="28">
          <cell r="AA28">
            <v>176</v>
          </cell>
          <cell r="AB28">
            <v>211</v>
          </cell>
          <cell r="AC28">
            <v>55</v>
          </cell>
          <cell r="AD28">
            <v>45</v>
          </cell>
          <cell r="AE28">
            <v>29</v>
          </cell>
          <cell r="AF28">
            <v>21</v>
          </cell>
        </row>
        <row r="29">
          <cell r="AB29">
            <v>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1">
          <cell r="AA31">
            <v>2998</v>
          </cell>
          <cell r="AB31">
            <v>2321</v>
          </cell>
          <cell r="AC31">
            <v>937</v>
          </cell>
          <cell r="AD31">
            <v>658</v>
          </cell>
          <cell r="AE31">
            <v>732</v>
          </cell>
          <cell r="AF31">
            <v>591</v>
          </cell>
        </row>
        <row r="32">
          <cell r="AA32">
            <v>1932</v>
          </cell>
          <cell r="AB32">
            <v>1706</v>
          </cell>
          <cell r="AC32">
            <v>632</v>
          </cell>
          <cell r="AD32">
            <v>537</v>
          </cell>
          <cell r="AE32">
            <v>513</v>
          </cell>
          <cell r="AF32">
            <v>386</v>
          </cell>
        </row>
        <row r="33">
          <cell r="AA33">
            <v>1708</v>
          </cell>
          <cell r="AB33">
            <v>1580</v>
          </cell>
          <cell r="AC33">
            <v>446</v>
          </cell>
          <cell r="AD33">
            <v>435</v>
          </cell>
          <cell r="AE33">
            <v>448</v>
          </cell>
          <cell r="AF33">
            <v>472</v>
          </cell>
        </row>
        <row r="34">
          <cell r="AA34">
            <v>943</v>
          </cell>
          <cell r="AB34">
            <v>1313</v>
          </cell>
          <cell r="AC34">
            <v>288</v>
          </cell>
          <cell r="AD34">
            <v>389</v>
          </cell>
          <cell r="AE34">
            <v>217</v>
          </cell>
          <cell r="AF34">
            <v>325</v>
          </cell>
        </row>
        <row r="35">
          <cell r="AA35">
            <v>457</v>
          </cell>
          <cell r="AB35">
            <v>874</v>
          </cell>
          <cell r="AC35">
            <v>78</v>
          </cell>
          <cell r="AD35">
            <v>106</v>
          </cell>
          <cell r="AE35">
            <v>72</v>
          </cell>
          <cell r="AF35">
            <v>164</v>
          </cell>
        </row>
        <row r="37">
          <cell r="AB37">
            <v>1</v>
          </cell>
          <cell r="AD37">
            <v>0</v>
          </cell>
          <cell r="AF37">
            <v>0</v>
          </cell>
        </row>
        <row r="38">
          <cell r="AB38">
            <v>3118</v>
          </cell>
          <cell r="AD38">
            <v>733</v>
          </cell>
          <cell r="AF38">
            <v>725</v>
          </cell>
        </row>
        <row r="39">
          <cell r="AB39">
            <v>83</v>
          </cell>
          <cell r="AD39">
            <v>23</v>
          </cell>
          <cell r="AF39">
            <v>33</v>
          </cell>
        </row>
        <row r="40">
          <cell r="AB40">
            <v>0</v>
          </cell>
          <cell r="AD40">
            <v>0</v>
          </cell>
          <cell r="AF40">
            <v>0</v>
          </cell>
        </row>
        <row r="41">
          <cell r="AB41">
            <v>0</v>
          </cell>
          <cell r="AD41">
            <v>0</v>
          </cell>
          <cell r="AF41">
            <v>0</v>
          </cell>
        </row>
        <row r="42">
          <cell r="AB42">
            <v>0</v>
          </cell>
          <cell r="AD42">
            <v>0</v>
          </cell>
          <cell r="AF42">
            <v>0</v>
          </cell>
        </row>
        <row r="43">
          <cell r="AB43">
            <v>0</v>
          </cell>
          <cell r="AD43">
            <v>0</v>
          </cell>
          <cell r="AF43">
            <v>0</v>
          </cell>
        </row>
        <row r="44">
          <cell r="AB44">
            <v>0</v>
          </cell>
          <cell r="AD44">
            <v>0</v>
          </cell>
          <cell r="AF44">
            <v>0</v>
          </cell>
        </row>
        <row r="45">
          <cell r="AB45">
            <v>0</v>
          </cell>
          <cell r="AD45">
            <v>0</v>
          </cell>
          <cell r="AF45">
            <v>0</v>
          </cell>
        </row>
        <row r="46">
          <cell r="AB46">
            <v>0</v>
          </cell>
          <cell r="AD46">
            <v>0</v>
          </cell>
          <cell r="AF46">
            <v>0</v>
          </cell>
        </row>
        <row r="47">
          <cell r="AB47">
            <v>0</v>
          </cell>
          <cell r="AD47">
            <v>0</v>
          </cell>
          <cell r="AF47">
            <v>0</v>
          </cell>
        </row>
        <row r="48">
          <cell r="AB48">
            <v>0</v>
          </cell>
          <cell r="AD48">
            <v>0</v>
          </cell>
          <cell r="AF48">
            <v>0</v>
          </cell>
        </row>
        <row r="49">
          <cell r="AB49">
            <v>4592</v>
          </cell>
          <cell r="AD49">
            <v>1369</v>
          </cell>
          <cell r="AF49">
            <v>1180</v>
          </cell>
        </row>
        <row r="51">
          <cell r="AA51">
            <v>5134</v>
          </cell>
          <cell r="AC51">
            <v>1648</v>
          </cell>
          <cell r="AE51">
            <v>1373</v>
          </cell>
          <cell r="AG51">
            <v>8155</v>
          </cell>
        </row>
        <row r="61">
          <cell r="AA61">
            <v>2904</v>
          </cell>
          <cell r="AC61">
            <v>733</v>
          </cell>
          <cell r="AE61">
            <v>609</v>
          </cell>
          <cell r="AG61">
            <v>4246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85" zoomScaleNormal="85" workbookViewId="0" topLeftCell="A1">
      <pane xSplit="6" topLeftCell="G1" activePane="topRight" state="frozen"/>
      <selection pane="topLeft" activeCell="K21" sqref="K21"/>
      <selection pane="topRight" activeCell="J22" sqref="J22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9" width="12.16015625" style="1" customWidth="1"/>
    <col min="10" max="10" width="31" style="1" customWidth="1"/>
    <col min="11" max="11" width="17.16015625" style="1" customWidth="1"/>
    <col min="12" max="14" width="11.16015625" style="1" customWidth="1"/>
    <col min="15" max="15" width="15.33203125" style="1" customWidth="1"/>
    <col min="16" max="17" width="9.66015625" style="2" bestFit="1" customWidth="1"/>
    <col min="18" max="16384" width="9.33203125" style="2" customWidth="1"/>
  </cols>
  <sheetData>
    <row r="1" spans="1:6" ht="18.75" customHeight="1">
      <c r="A1" s="109" t="s">
        <v>0</v>
      </c>
      <c r="B1" s="109"/>
      <c r="C1" s="109"/>
      <c r="D1" s="109"/>
      <c r="E1" s="109"/>
      <c r="F1" s="109"/>
    </row>
    <row r="2" spans="1:6" ht="18.75" customHeight="1">
      <c r="A2" s="109" t="s">
        <v>17</v>
      </c>
      <c r="B2" s="109"/>
      <c r="C2" s="109"/>
      <c r="D2" s="109"/>
      <c r="E2" s="109"/>
      <c r="F2" s="109"/>
    </row>
    <row r="3" spans="1:6" ht="19.5" customHeight="1">
      <c r="A3" s="110" t="s">
        <v>104</v>
      </c>
      <c r="B3" s="110"/>
      <c r="C3" s="110"/>
      <c r="D3" s="110"/>
      <c r="E3" s="110"/>
      <c r="F3" s="110"/>
    </row>
    <row r="4" spans="2:6" ht="12.75">
      <c r="B4" s="31"/>
      <c r="C4" s="3"/>
      <c r="D4" s="32"/>
      <c r="E4" s="32"/>
      <c r="F4" s="32"/>
    </row>
    <row r="5" spans="1:6" ht="18.75" customHeight="1">
      <c r="A5" s="119" t="s">
        <v>22</v>
      </c>
      <c r="B5" s="114" t="s">
        <v>27</v>
      </c>
      <c r="C5" s="115"/>
      <c r="D5" s="115"/>
      <c r="E5" s="115"/>
      <c r="F5" s="116"/>
    </row>
    <row r="6" spans="1:6" ht="18.75" customHeight="1">
      <c r="A6" s="119"/>
      <c r="B6" s="117" t="s">
        <v>1</v>
      </c>
      <c r="C6" s="111" t="s">
        <v>21</v>
      </c>
      <c r="D6" s="112"/>
      <c r="E6" s="112"/>
      <c r="F6" s="113"/>
    </row>
    <row r="7" spans="1:6" ht="36.75" customHeight="1">
      <c r="A7" s="119"/>
      <c r="B7" s="118"/>
      <c r="C7" s="119" t="s">
        <v>26</v>
      </c>
      <c r="D7" s="119"/>
      <c r="E7" s="119" t="s">
        <v>25</v>
      </c>
      <c r="F7" s="119"/>
    </row>
    <row r="8" spans="1:17" ht="18" customHeight="1">
      <c r="A8" s="119"/>
      <c r="B8" s="33" t="s">
        <v>23</v>
      </c>
      <c r="C8" s="33" t="s">
        <v>23</v>
      </c>
      <c r="D8" s="33" t="s">
        <v>24</v>
      </c>
      <c r="E8" s="33" t="s">
        <v>23</v>
      </c>
      <c r="F8" s="33" t="s">
        <v>24</v>
      </c>
      <c r="P8" s="2" t="s">
        <v>28</v>
      </c>
      <c r="Q8" s="2" t="s">
        <v>29</v>
      </c>
    </row>
    <row r="9" spans="1:17" s="5" customFormat="1" ht="21" customHeight="1">
      <c r="A9" s="13" t="s">
        <v>2</v>
      </c>
      <c r="B9" s="58">
        <f>'[2]Munka1'!B201</f>
        <v>18708</v>
      </c>
      <c r="C9" s="58">
        <f aca="true" t="shared" si="0" ref="C9:C24">B9-P9</f>
        <v>421</v>
      </c>
      <c r="D9" s="91">
        <f aca="true" t="shared" si="1" ref="D9:D24">B9/P9*100-100</f>
        <v>2.302181877836702</v>
      </c>
      <c r="E9" s="58">
        <f aca="true" t="shared" si="2" ref="E9:E24">B9-Q9</f>
        <v>-1608</v>
      </c>
      <c r="F9" s="91">
        <f aca="true" t="shared" si="3" ref="F9:F24">B9/Q9*100-100</f>
        <v>-7.914943886591857</v>
      </c>
      <c r="G9" s="1"/>
      <c r="H9" s="1"/>
      <c r="I9" s="1"/>
      <c r="J9" s="1"/>
      <c r="K9" s="1"/>
      <c r="L9" s="1"/>
      <c r="M9" s="1"/>
      <c r="N9" s="1"/>
      <c r="O9" s="1"/>
      <c r="P9" s="36">
        <f>'[2]Munka1'!M168</f>
        <v>18287</v>
      </c>
      <c r="Q9" s="36">
        <f>'[2]Munka1'!B168</f>
        <v>20316</v>
      </c>
    </row>
    <row r="10" spans="1:17" ht="21" customHeight="1">
      <c r="A10" s="4" t="s">
        <v>3</v>
      </c>
      <c r="B10" s="34">
        <f>'[2]Munka1'!B202</f>
        <v>4735</v>
      </c>
      <c r="C10" s="34">
        <f t="shared" si="0"/>
        <v>1111</v>
      </c>
      <c r="D10" s="35">
        <f t="shared" si="1"/>
        <v>30.656732891832235</v>
      </c>
      <c r="E10" s="34">
        <f t="shared" si="2"/>
        <v>-12</v>
      </c>
      <c r="F10" s="35">
        <f t="shared" si="3"/>
        <v>-0.25279123657047364</v>
      </c>
      <c r="P10" s="37">
        <f>'[2]Munka1'!M169</f>
        <v>3624</v>
      </c>
      <c r="Q10" s="37">
        <f>'[2]Munka1'!B169</f>
        <v>4747</v>
      </c>
    </row>
    <row r="11" spans="1:17" s="5" customFormat="1" ht="21" customHeight="1">
      <c r="A11" s="13" t="s">
        <v>4</v>
      </c>
      <c r="B11" s="58">
        <f>'[2]Munka1'!B203</f>
        <v>8678</v>
      </c>
      <c r="C11" s="58">
        <f t="shared" si="0"/>
        <v>1142</v>
      </c>
      <c r="D11" s="91">
        <f t="shared" si="1"/>
        <v>15.153927813163492</v>
      </c>
      <c r="E11" s="58">
        <f t="shared" si="2"/>
        <v>-612</v>
      </c>
      <c r="F11" s="91">
        <f t="shared" si="3"/>
        <v>-6.5877287405812694</v>
      </c>
      <c r="G11" s="1"/>
      <c r="H11" s="1"/>
      <c r="I11" s="1"/>
      <c r="J11" s="1"/>
      <c r="K11" s="1"/>
      <c r="L11" s="1"/>
      <c r="M11" s="1"/>
      <c r="N11" s="1"/>
      <c r="O11" s="1"/>
      <c r="P11" s="38">
        <f>'[2]Munka1'!M170</f>
        <v>7536</v>
      </c>
      <c r="Q11" s="38">
        <f>'[2]Munka1'!B170</f>
        <v>9290</v>
      </c>
    </row>
    <row r="12" spans="1:17" ht="21" customHeight="1">
      <c r="A12" s="4" t="s">
        <v>5</v>
      </c>
      <c r="B12" s="34">
        <f>'[2]Munka1'!B204</f>
        <v>2386</v>
      </c>
      <c r="C12" s="34">
        <f t="shared" si="0"/>
        <v>296</v>
      </c>
      <c r="D12" s="35">
        <f t="shared" si="1"/>
        <v>14.162679425837311</v>
      </c>
      <c r="E12" s="34">
        <f t="shared" si="2"/>
        <v>67</v>
      </c>
      <c r="F12" s="35">
        <f t="shared" si="3"/>
        <v>2.889176369124627</v>
      </c>
      <c r="P12" s="37">
        <f>'[2]Munka1'!M171</f>
        <v>2090</v>
      </c>
      <c r="Q12" s="37">
        <f>'[2]Munka1'!B171</f>
        <v>2319</v>
      </c>
    </row>
    <row r="13" spans="1:17" s="5" customFormat="1" ht="21" customHeight="1">
      <c r="A13" s="13" t="s">
        <v>6</v>
      </c>
      <c r="B13" s="58">
        <f>'[2]Munka1'!B205</f>
        <v>3571</v>
      </c>
      <c r="C13" s="58">
        <f t="shared" si="0"/>
        <v>568</v>
      </c>
      <c r="D13" s="91">
        <f t="shared" si="1"/>
        <v>18.914418914418917</v>
      </c>
      <c r="E13" s="58">
        <f t="shared" si="2"/>
        <v>83</v>
      </c>
      <c r="F13" s="91">
        <f t="shared" si="3"/>
        <v>2.379587155963293</v>
      </c>
      <c r="G13" s="1"/>
      <c r="H13" s="1"/>
      <c r="I13" s="1"/>
      <c r="J13" s="1"/>
      <c r="K13" s="1"/>
      <c r="L13" s="1"/>
      <c r="M13" s="1"/>
      <c r="N13" s="1"/>
      <c r="O13" s="1"/>
      <c r="P13" s="38">
        <f>'[2]Munka1'!M172</f>
        <v>3003</v>
      </c>
      <c r="Q13" s="38">
        <f>'[2]Munka1'!B172</f>
        <v>3488</v>
      </c>
    </row>
    <row r="14" spans="1:17" ht="21" customHeight="1">
      <c r="A14" s="4" t="s">
        <v>7</v>
      </c>
      <c r="B14" s="34">
        <f>'[2]Munka1'!B206</f>
        <v>8374</v>
      </c>
      <c r="C14" s="34">
        <f t="shared" si="0"/>
        <v>1375</v>
      </c>
      <c r="D14" s="35">
        <f t="shared" si="1"/>
        <v>19.645663666238036</v>
      </c>
      <c r="E14" s="34">
        <f t="shared" si="2"/>
        <v>-75</v>
      </c>
      <c r="F14" s="35">
        <f t="shared" si="3"/>
        <v>-0.8876790152680769</v>
      </c>
      <c r="P14" s="37">
        <f>'[2]Munka1'!M173</f>
        <v>6999</v>
      </c>
      <c r="Q14" s="37">
        <f>'[2]Munka1'!B173</f>
        <v>8449</v>
      </c>
    </row>
    <row r="15" spans="1:17" s="5" customFormat="1" ht="21" customHeight="1">
      <c r="A15" s="13" t="s">
        <v>8</v>
      </c>
      <c r="B15" s="58">
        <f>'[2]Munka1'!B207</f>
        <v>3586</v>
      </c>
      <c r="C15" s="58">
        <f t="shared" si="0"/>
        <v>726</v>
      </c>
      <c r="D15" s="91">
        <f t="shared" si="1"/>
        <v>25.384615384615387</v>
      </c>
      <c r="E15" s="58">
        <f t="shared" si="2"/>
        <v>-270</v>
      </c>
      <c r="F15" s="91">
        <f t="shared" si="3"/>
        <v>-7.002074688796682</v>
      </c>
      <c r="G15" s="1"/>
      <c r="H15" s="1"/>
      <c r="I15" s="1"/>
      <c r="J15" s="1"/>
      <c r="K15" s="1"/>
      <c r="L15" s="1"/>
      <c r="M15" s="1"/>
      <c r="N15" s="1"/>
      <c r="O15" s="1"/>
      <c r="P15" s="38">
        <f>'[2]Munka1'!M174</f>
        <v>2860</v>
      </c>
      <c r="Q15" s="38">
        <f>'[2]Munka1'!B174</f>
        <v>3856</v>
      </c>
    </row>
    <row r="16" spans="1:17" ht="21" customHeight="1">
      <c r="A16" s="4" t="s">
        <v>9</v>
      </c>
      <c r="B16" s="34">
        <f>'[2]Munka1'!B208</f>
        <v>4853</v>
      </c>
      <c r="C16" s="34">
        <f t="shared" si="0"/>
        <v>978</v>
      </c>
      <c r="D16" s="35">
        <f t="shared" si="1"/>
        <v>25.23870967741935</v>
      </c>
      <c r="E16" s="34">
        <f t="shared" si="2"/>
        <v>-181</v>
      </c>
      <c r="F16" s="35">
        <f t="shared" si="3"/>
        <v>-3.5955502582439465</v>
      </c>
      <c r="P16" s="37">
        <f>'[2]Munka1'!M175</f>
        <v>3875</v>
      </c>
      <c r="Q16" s="37">
        <f>'[2]Munka1'!B175</f>
        <v>5034</v>
      </c>
    </row>
    <row r="17" spans="1:17" s="5" customFormat="1" ht="21" customHeight="1">
      <c r="A17" s="13" t="s">
        <v>10</v>
      </c>
      <c r="B17" s="58">
        <f>'[2]Munka1'!B209</f>
        <v>5798</v>
      </c>
      <c r="C17" s="58">
        <f t="shared" si="0"/>
        <v>1063</v>
      </c>
      <c r="D17" s="91">
        <f t="shared" si="1"/>
        <v>22.44984160506864</v>
      </c>
      <c r="E17" s="58">
        <f t="shared" si="2"/>
        <v>-568</v>
      </c>
      <c r="F17" s="91">
        <f t="shared" si="3"/>
        <v>-8.922400251335219</v>
      </c>
      <c r="G17" s="1"/>
      <c r="H17" s="1"/>
      <c r="I17" s="1"/>
      <c r="J17" s="1"/>
      <c r="K17" s="1"/>
      <c r="L17" s="1"/>
      <c r="M17" s="1"/>
      <c r="N17" s="1"/>
      <c r="O17" s="1"/>
      <c r="P17" s="38">
        <f>'[2]Munka1'!M176</f>
        <v>4735</v>
      </c>
      <c r="Q17" s="38">
        <f>'[2]Munka1'!B176</f>
        <v>6366</v>
      </c>
    </row>
    <row r="18" spans="1:17" ht="21" customHeight="1">
      <c r="A18" s="4" t="s">
        <v>11</v>
      </c>
      <c r="B18" s="34">
        <f>'[2]Munka1'!B210</f>
        <v>5544</v>
      </c>
      <c r="C18" s="34">
        <f t="shared" si="0"/>
        <v>852</v>
      </c>
      <c r="D18" s="35">
        <f t="shared" si="1"/>
        <v>18.158567774936046</v>
      </c>
      <c r="E18" s="34">
        <f t="shared" si="2"/>
        <v>-210</v>
      </c>
      <c r="F18" s="35">
        <f t="shared" si="3"/>
        <v>-3.649635036496349</v>
      </c>
      <c r="P18" s="37">
        <f>'[2]Munka1'!M177</f>
        <v>4692</v>
      </c>
      <c r="Q18" s="37">
        <f>'[2]Munka1'!B177</f>
        <v>5754</v>
      </c>
    </row>
    <row r="19" spans="1:17" s="5" customFormat="1" ht="21" customHeight="1">
      <c r="A19" s="13" t="s">
        <v>12</v>
      </c>
      <c r="B19" s="58">
        <f>'[2]Munka1'!B211</f>
        <v>3174</v>
      </c>
      <c r="C19" s="58">
        <f t="shared" si="0"/>
        <v>352</v>
      </c>
      <c r="D19" s="91">
        <f t="shared" si="1"/>
        <v>12.473423104181421</v>
      </c>
      <c r="E19" s="58">
        <f t="shared" si="2"/>
        <v>-130</v>
      </c>
      <c r="F19" s="91">
        <f t="shared" si="3"/>
        <v>-3.9346246973365595</v>
      </c>
      <c r="G19" s="1"/>
      <c r="H19" s="1"/>
      <c r="I19" s="1"/>
      <c r="J19" s="1"/>
      <c r="K19" s="1"/>
      <c r="L19" s="1"/>
      <c r="M19" s="1"/>
      <c r="N19" s="1"/>
      <c r="O19" s="1"/>
      <c r="P19" s="38">
        <f>'[2]Munka1'!M178</f>
        <v>2822</v>
      </c>
      <c r="Q19" s="38">
        <f>'[2]Munka1'!B178</f>
        <v>3304</v>
      </c>
    </row>
    <row r="20" spans="1:17" ht="21" customHeight="1">
      <c r="A20" s="4" t="s">
        <v>13</v>
      </c>
      <c r="B20" s="34">
        <f>'[2]Munka1'!B212</f>
        <v>1632</v>
      </c>
      <c r="C20" s="34">
        <f t="shared" si="0"/>
        <v>246</v>
      </c>
      <c r="D20" s="35">
        <f t="shared" si="1"/>
        <v>17.748917748917762</v>
      </c>
      <c r="E20" s="34">
        <f t="shared" si="2"/>
        <v>-53</v>
      </c>
      <c r="F20" s="35">
        <f t="shared" si="3"/>
        <v>-3.1454005934718197</v>
      </c>
      <c r="P20" s="37">
        <f>'[2]Munka1'!M179</f>
        <v>1386</v>
      </c>
      <c r="Q20" s="37">
        <f>'[2]Munka1'!B179</f>
        <v>1685</v>
      </c>
    </row>
    <row r="21" spans="1:17" s="5" customFormat="1" ht="21" customHeight="1">
      <c r="A21" s="13" t="s">
        <v>14</v>
      </c>
      <c r="B21" s="58">
        <f>'[2]Munka1'!B213</f>
        <v>1574</v>
      </c>
      <c r="C21" s="58">
        <f t="shared" si="0"/>
        <v>478</v>
      </c>
      <c r="D21" s="91">
        <f t="shared" si="1"/>
        <v>43.61313868613138</v>
      </c>
      <c r="E21" s="58">
        <f t="shared" si="2"/>
        <v>-127</v>
      </c>
      <c r="F21" s="91">
        <f t="shared" si="3"/>
        <v>-7.466196355085245</v>
      </c>
      <c r="G21" s="1"/>
      <c r="H21" s="1"/>
      <c r="I21" s="1"/>
      <c r="J21" s="1"/>
      <c r="K21" s="1"/>
      <c r="L21" s="1"/>
      <c r="M21" s="1"/>
      <c r="N21" s="1"/>
      <c r="O21" s="1"/>
      <c r="P21" s="38">
        <f>'[2]Munka1'!M180</f>
        <v>1096</v>
      </c>
      <c r="Q21" s="38">
        <f>'[2]Munka1'!B180</f>
        <v>1701</v>
      </c>
    </row>
    <row r="22" spans="1:17" ht="21" customHeight="1">
      <c r="A22" s="4" t="s">
        <v>15</v>
      </c>
      <c r="B22" s="34">
        <f>'[2]Munka1'!B214</f>
        <v>1556</v>
      </c>
      <c r="C22" s="34">
        <f t="shared" si="0"/>
        <v>82</v>
      </c>
      <c r="D22" s="35">
        <f t="shared" si="1"/>
        <v>5.563093622795122</v>
      </c>
      <c r="E22" s="34">
        <f t="shared" si="2"/>
        <v>-76</v>
      </c>
      <c r="F22" s="35">
        <f t="shared" si="3"/>
        <v>-4.656862745098039</v>
      </c>
      <c r="P22" s="37">
        <f>'[2]Munka1'!M181</f>
        <v>1474</v>
      </c>
      <c r="Q22" s="37">
        <f>'[2]Munka1'!B181</f>
        <v>1632</v>
      </c>
    </row>
    <row r="23" spans="1:17" s="5" customFormat="1" ht="21" customHeight="1">
      <c r="A23" s="13" t="s">
        <v>16</v>
      </c>
      <c r="B23" s="58">
        <f>'[2]Munka1'!B215</f>
        <v>2196</v>
      </c>
      <c r="C23" s="58">
        <f t="shared" si="0"/>
        <v>542</v>
      </c>
      <c r="D23" s="91">
        <f t="shared" si="1"/>
        <v>32.769044740024185</v>
      </c>
      <c r="E23" s="58">
        <f t="shared" si="2"/>
        <v>-105</v>
      </c>
      <c r="F23" s="91">
        <f t="shared" si="3"/>
        <v>-4.563233376792695</v>
      </c>
      <c r="G23" s="1"/>
      <c r="H23" s="1"/>
      <c r="I23" s="1"/>
      <c r="J23" s="1"/>
      <c r="K23" s="1"/>
      <c r="L23" s="1"/>
      <c r="M23" s="1"/>
      <c r="N23" s="1"/>
      <c r="O23" s="1"/>
      <c r="P23" s="38">
        <f>'[2]Munka1'!M182</f>
        <v>1654</v>
      </c>
      <c r="Q23" s="38">
        <f>'[2]Munka1'!B182</f>
        <v>2301</v>
      </c>
    </row>
    <row r="24" spans="1:17" s="1" customFormat="1" ht="27.75" customHeight="1">
      <c r="A24" s="92" t="s">
        <v>17</v>
      </c>
      <c r="B24" s="93">
        <f>SUM(B9:B23)</f>
        <v>76365</v>
      </c>
      <c r="C24" s="93">
        <f t="shared" si="0"/>
        <v>10232</v>
      </c>
      <c r="D24" s="94">
        <f t="shared" si="1"/>
        <v>15.47185217667429</v>
      </c>
      <c r="E24" s="93">
        <f t="shared" si="2"/>
        <v>-3877</v>
      </c>
      <c r="F24" s="94">
        <f t="shared" si="3"/>
        <v>-4.831634306223677</v>
      </c>
      <c r="P24" s="39">
        <f>'[2]Munka1'!M183</f>
        <v>66133</v>
      </c>
      <c r="Q24" s="39">
        <f>'[2]Munka1'!B183</f>
        <v>80242</v>
      </c>
    </row>
    <row r="25" spans="1:17" ht="27" customHeight="1">
      <c r="A25" s="13" t="s">
        <v>19</v>
      </c>
      <c r="B25" s="58">
        <f>'[2]Munka1'!$B$223</f>
        <v>24045</v>
      </c>
      <c r="C25" s="58">
        <f>B25-P25</f>
        <v>3452</v>
      </c>
      <c r="D25" s="91">
        <f>B25/P25*100-100</f>
        <v>16.762977710872633</v>
      </c>
      <c r="E25" s="58">
        <f>B25-Q25</f>
        <v>-617</v>
      </c>
      <c r="F25" s="91">
        <f>B25/Q25*100-100</f>
        <v>-2.50182466953207</v>
      </c>
      <c r="P25" s="90">
        <f>'[2]Munka1'!M190</f>
        <v>20593</v>
      </c>
      <c r="Q25" s="90">
        <f>'[2]Munka1'!B190</f>
        <v>24662</v>
      </c>
    </row>
    <row r="26" spans="1:17" ht="27" customHeight="1">
      <c r="A26" s="4" t="s">
        <v>20</v>
      </c>
      <c r="B26" s="34">
        <f>'[2]Munka1'!$B$230</f>
        <v>22290</v>
      </c>
      <c r="C26" s="34">
        <f>B26-P26</f>
        <v>3546</v>
      </c>
      <c r="D26" s="35">
        <f>B26/P26*100-100</f>
        <v>18.918053777208698</v>
      </c>
      <c r="E26" s="34">
        <f>B26-Q26</f>
        <v>-991</v>
      </c>
      <c r="F26" s="35">
        <f>B26/Q26*100-100</f>
        <v>-4.256690004724888</v>
      </c>
      <c r="P26" s="90">
        <f>'[2]Munka1'!M197</f>
        <v>18744</v>
      </c>
      <c r="Q26" s="90">
        <f>'[2]Munka1'!B197</f>
        <v>23281</v>
      </c>
    </row>
    <row r="27" spans="1:17" ht="27" customHeight="1">
      <c r="A27" s="13" t="s">
        <v>105</v>
      </c>
      <c r="B27" s="58">
        <f>'[2]Munka1'!$B$231</f>
        <v>122700</v>
      </c>
      <c r="C27" s="58">
        <f>B27-P27</f>
        <v>17230</v>
      </c>
      <c r="D27" s="91">
        <f>B27/P27*100-100</f>
        <v>16.336398976012134</v>
      </c>
      <c r="E27" s="58">
        <f>B27-Q27</f>
        <v>-5485</v>
      </c>
      <c r="F27" s="91">
        <f>B27/Q27*100-100</f>
        <v>-4.278971798572371</v>
      </c>
      <c r="P27" s="90">
        <f>'[2]Munka1'!M198</f>
        <v>105470</v>
      </c>
      <c r="Q27" s="90">
        <f>'[2]Munka1'!B198</f>
        <v>128185</v>
      </c>
    </row>
    <row r="28" spans="1:17" ht="27" customHeight="1">
      <c r="A28" s="95" t="s">
        <v>106</v>
      </c>
      <c r="B28" s="96">
        <f>'[2]Munka1'!$B$232</f>
        <v>648399</v>
      </c>
      <c r="C28" s="96">
        <f>B28-P28</f>
        <v>96091</v>
      </c>
      <c r="D28" s="97">
        <f>B28/P28*100-100</f>
        <v>17.39808222948065</v>
      </c>
      <c r="E28" s="96">
        <f>B28-Q28</f>
        <v>-35900</v>
      </c>
      <c r="F28" s="97">
        <f>B28/Q28*100-100</f>
        <v>-5.246244697128006</v>
      </c>
      <c r="P28" s="90">
        <f>'[2]Munka1'!M199</f>
        <v>552308</v>
      </c>
      <c r="Q28" s="90">
        <f>'[2]Munka1'!B199</f>
        <v>684299</v>
      </c>
    </row>
    <row r="29" spans="1:6" ht="22.5" customHeight="1">
      <c r="A29" s="108" t="s">
        <v>100</v>
      </c>
      <c r="B29" s="108"/>
      <c r="C29" s="108"/>
      <c r="D29" s="108"/>
      <c r="E29" s="108"/>
      <c r="F29" s="108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</sheetData>
  <mergeCells count="10">
    <mergeCell ref="A29:F29"/>
    <mergeCell ref="A1:F1"/>
    <mergeCell ref="A3:F3"/>
    <mergeCell ref="A2:F2"/>
    <mergeCell ref="C6:F6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scale="95" r:id="rId1"/>
  <headerFooter alignWithMargins="0">
    <oddHeader>&amp;R&amp;"Times New Roman,Dőlt"1. sz. táblázat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9"/>
  <sheetViews>
    <sheetView zoomScale="85" zoomScaleNormal="85" workbookViewId="0" topLeftCell="A1">
      <selection activeCell="G25" sqref="G25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3" width="18.66015625" style="81" customWidth="1"/>
    <col min="4" max="4" width="18.16015625" style="81" customWidth="1"/>
    <col min="5" max="10" width="12" style="81" customWidth="1"/>
    <col min="11" max="11" width="17.16015625" style="81" customWidth="1"/>
    <col min="12" max="12" width="22.66015625" style="81" customWidth="1"/>
    <col min="13" max="14" width="12" style="81" customWidth="1"/>
    <col min="15" max="15" width="15.33203125" style="81" customWidth="1"/>
    <col min="16" max="16384" width="12" style="81" customWidth="1"/>
  </cols>
  <sheetData>
    <row r="1" spans="1:4" ht="23.25" customHeight="1">
      <c r="A1" s="103" t="s">
        <v>101</v>
      </c>
      <c r="B1" s="103"/>
      <c r="C1" s="103"/>
      <c r="D1" s="103"/>
    </row>
    <row r="2" spans="1:4" ht="17.25" customHeight="1">
      <c r="A2" s="103" t="s">
        <v>59</v>
      </c>
      <c r="B2" s="103"/>
      <c r="C2" s="103"/>
      <c r="D2" s="103"/>
    </row>
    <row r="3" spans="1:4" ht="15.75" customHeight="1">
      <c r="A3" s="100" t="s">
        <v>104</v>
      </c>
      <c r="B3" s="100"/>
      <c r="C3" s="100"/>
      <c r="D3" s="100"/>
    </row>
    <row r="4" spans="1:3" ht="12.75">
      <c r="A4" s="27"/>
      <c r="B4" s="27"/>
      <c r="C4" s="27"/>
    </row>
    <row r="5" spans="1:4" ht="28.5" customHeight="1">
      <c r="A5" s="136" t="s">
        <v>32</v>
      </c>
      <c r="B5" s="101" t="s">
        <v>33</v>
      </c>
      <c r="C5" s="134" t="s">
        <v>34</v>
      </c>
      <c r="D5" s="135"/>
    </row>
    <row r="6" spans="1:4" ht="28.5" customHeight="1">
      <c r="A6" s="137"/>
      <c r="B6" s="132"/>
      <c r="C6" s="101" t="s">
        <v>64</v>
      </c>
      <c r="D6" s="101" t="s">
        <v>35</v>
      </c>
    </row>
    <row r="7" spans="1:4" ht="36" customHeight="1">
      <c r="A7" s="138"/>
      <c r="B7" s="133"/>
      <c r="C7" s="133"/>
      <c r="D7" s="133"/>
    </row>
    <row r="8" spans="1:4" ht="24" customHeight="1">
      <c r="A8" s="19" t="s">
        <v>36</v>
      </c>
      <c r="B8" s="19"/>
      <c r="C8" s="19"/>
      <c r="D8" s="19"/>
    </row>
    <row r="9" spans="1:13" ht="18" customHeight="1">
      <c r="A9" s="28" t="s">
        <v>37</v>
      </c>
      <c r="B9" s="64">
        <f>'[6]regio'!$AE4</f>
        <v>1090</v>
      </c>
      <c r="C9" s="65">
        <f>B9/$B$11*100</f>
        <v>54.9949545913219</v>
      </c>
      <c r="D9" s="65">
        <f>M9/$M$11*100</f>
        <v>55.21155830753354</v>
      </c>
      <c r="M9" s="81">
        <f>'[6]regio'!$AF4</f>
        <v>1070</v>
      </c>
    </row>
    <row r="10" spans="1:13" s="82" customFormat="1" ht="14.25" customHeight="1">
      <c r="A10" s="29" t="s">
        <v>38</v>
      </c>
      <c r="B10" s="66">
        <f>'[6]regio'!$AE5</f>
        <v>892</v>
      </c>
      <c r="C10" s="67">
        <f>B10/$B$11*100</f>
        <v>45.0050454086781</v>
      </c>
      <c r="D10" s="67">
        <f>M10/$M$11*100</f>
        <v>44.78844169246646</v>
      </c>
      <c r="M10" s="82">
        <f>'[6]regio'!$AF5</f>
        <v>868</v>
      </c>
    </row>
    <row r="11" spans="1:13" s="83" customFormat="1" ht="20.25" customHeight="1">
      <c r="A11" s="20" t="s">
        <v>39</v>
      </c>
      <c r="B11" s="68">
        <f>SUM(B9:B10)</f>
        <v>1982</v>
      </c>
      <c r="C11" s="69">
        <f>B11/$B$11*100</f>
        <v>100</v>
      </c>
      <c r="D11" s="69">
        <f>SUM(D9:D10)</f>
        <v>100</v>
      </c>
      <c r="M11" s="83">
        <f>SUM(M9:M10)</f>
        <v>1938</v>
      </c>
    </row>
    <row r="12" spans="1:4" ht="24" customHeight="1">
      <c r="A12" s="21" t="s">
        <v>40</v>
      </c>
      <c r="B12" s="71"/>
      <c r="C12" s="72"/>
      <c r="D12" s="72"/>
    </row>
    <row r="13" spans="1:13" s="82" customFormat="1" ht="15.75" customHeight="1">
      <c r="A13" s="23" t="s">
        <v>72</v>
      </c>
      <c r="B13" s="64">
        <f>'[6]regio'!$AE7+'[6]regio'!$AE8</f>
        <v>384</v>
      </c>
      <c r="C13" s="65">
        <f>B13/$B$11*100</f>
        <v>19.374369323915236</v>
      </c>
      <c r="D13" s="65">
        <f>M13/$M$11*100</f>
        <v>21.25902992776058</v>
      </c>
      <c r="E13" s="84"/>
      <c r="M13" s="82">
        <f>'[6]regio'!$AF7+'[6]regio'!$AF8</f>
        <v>412</v>
      </c>
    </row>
    <row r="14" spans="1:13" ht="15.75" customHeight="1">
      <c r="A14" s="24" t="s">
        <v>73</v>
      </c>
      <c r="B14" s="66">
        <f>'[6]regio'!$AE9</f>
        <v>1538</v>
      </c>
      <c r="C14" s="67">
        <f>B14/$B$11*100</f>
        <v>77.598385469223</v>
      </c>
      <c r="D14" s="67">
        <f>M14/$M$11*100</f>
        <v>74.66460268317854</v>
      </c>
      <c r="M14" s="81">
        <f>'[6]regio'!$AF9</f>
        <v>1447</v>
      </c>
    </row>
    <row r="15" spans="1:13" s="82" customFormat="1" ht="15.75" customHeight="1">
      <c r="A15" s="23" t="s">
        <v>102</v>
      </c>
      <c r="B15" s="64">
        <f>'[6]regio'!$AE10</f>
        <v>59</v>
      </c>
      <c r="C15" s="65">
        <f>B15/$B$11*100</f>
        <v>2.976791120080726</v>
      </c>
      <c r="D15" s="65">
        <f>M15/$M$11*100</f>
        <v>4.024767801857585</v>
      </c>
      <c r="M15" s="82">
        <f>'[6]regio'!$AF10</f>
        <v>78</v>
      </c>
    </row>
    <row r="16" spans="1:13" ht="15.75" customHeight="1">
      <c r="A16" s="24" t="s">
        <v>103</v>
      </c>
      <c r="B16" s="66">
        <f>'[6]regio'!$AE11+'[6]regio'!$AE12+'[6]regio'!$AE13</f>
        <v>1</v>
      </c>
      <c r="C16" s="67">
        <f>B16/$B$11*100</f>
        <v>0.050454086781029264</v>
      </c>
      <c r="D16" s="67">
        <f>M16/$M$11*100</f>
        <v>0.05159958720330237</v>
      </c>
      <c r="M16" s="81">
        <f>'[6]regio'!$AF11+'[6]regio'!$AF12+'[6]regio'!$AF13</f>
        <v>1</v>
      </c>
    </row>
    <row r="17" spans="1:13" s="85" customFormat="1" ht="22.5" customHeight="1">
      <c r="A17" s="20" t="s">
        <v>39</v>
      </c>
      <c r="B17" s="68">
        <f>SUM(B13:B16)</f>
        <v>1982</v>
      </c>
      <c r="C17" s="69">
        <f>B17/$B$11*100</f>
        <v>100</v>
      </c>
      <c r="D17" s="69">
        <f>SUM(D13:D16)</f>
        <v>100</v>
      </c>
      <c r="M17" s="85">
        <f>SUM(M13:M16)</f>
        <v>1938</v>
      </c>
    </row>
    <row r="18" spans="1:4" ht="23.25" customHeight="1">
      <c r="A18" s="21" t="s">
        <v>60</v>
      </c>
      <c r="B18" s="71"/>
      <c r="C18" s="72"/>
      <c r="D18" s="72"/>
    </row>
    <row r="19" spans="1:13" s="82" customFormat="1" ht="15.75" customHeight="1">
      <c r="A19" s="28" t="s">
        <v>41</v>
      </c>
      <c r="B19" s="64">
        <f>'[6]regio'!$AE20</f>
        <v>123</v>
      </c>
      <c r="C19" s="65">
        <f aca="true" t="shared" si="0" ref="C19:C25">B19/$B$11*100</f>
        <v>6.2058526740666</v>
      </c>
      <c r="D19" s="65">
        <f aca="true" t="shared" si="1" ref="D19:D24">M19/$M$11*100</f>
        <v>7.430340557275541</v>
      </c>
      <c r="M19" s="82">
        <f>'[6]regio'!$AF20</f>
        <v>144</v>
      </c>
    </row>
    <row r="20" spans="1:13" ht="15.75" customHeight="1">
      <c r="A20" s="29" t="s">
        <v>42</v>
      </c>
      <c r="B20" s="66">
        <f>'[6]regio'!$AE21+'[6]regio'!$AE29</f>
        <v>736</v>
      </c>
      <c r="C20" s="67">
        <f t="shared" si="0"/>
        <v>37.134207870837535</v>
      </c>
      <c r="D20" s="67">
        <f t="shared" si="1"/>
        <v>38.13209494324045</v>
      </c>
      <c r="M20" s="81">
        <f>'[6]regio'!$AF21+'[6]regio'!$AF$29</f>
        <v>739</v>
      </c>
    </row>
    <row r="21" spans="1:13" s="82" customFormat="1" ht="15.75" customHeight="1">
      <c r="A21" s="28" t="s">
        <v>43</v>
      </c>
      <c r="B21" s="64">
        <f>'[6]regio'!$AE22+'[6]regio'!$AE23</f>
        <v>326</v>
      </c>
      <c r="C21" s="65">
        <f t="shared" si="0"/>
        <v>16.44803229061554</v>
      </c>
      <c r="D21" s="65">
        <f t="shared" si="1"/>
        <v>13.312693498452013</v>
      </c>
      <c r="M21" s="82">
        <f>'[6]regio'!$AF22+'[6]regio'!$AF23</f>
        <v>258</v>
      </c>
    </row>
    <row r="22" spans="1:13" ht="15.75" customHeight="1">
      <c r="A22" s="29" t="s">
        <v>44</v>
      </c>
      <c r="B22" s="66">
        <f>'[6]regio'!$AE25+'[6]regio'!$AE26</f>
        <v>490</v>
      </c>
      <c r="C22" s="67">
        <f t="shared" si="0"/>
        <v>24.72250252270434</v>
      </c>
      <c r="D22" s="67">
        <f t="shared" si="1"/>
        <v>24.664602683178536</v>
      </c>
      <c r="M22" s="81">
        <f>'[6]regio'!$AF25+'[6]regio'!$AF26</f>
        <v>478</v>
      </c>
    </row>
    <row r="23" spans="1:13" s="82" customFormat="1" ht="15.75" customHeight="1">
      <c r="A23" s="28" t="s">
        <v>45</v>
      </c>
      <c r="B23" s="64">
        <f>'[6]regio'!$AE24</f>
        <v>226</v>
      </c>
      <c r="C23" s="65">
        <f t="shared" si="0"/>
        <v>11.402623612512613</v>
      </c>
      <c r="D23" s="65">
        <f t="shared" si="1"/>
        <v>12.022703818369452</v>
      </c>
      <c r="M23" s="82">
        <f>'[6]regio'!$AF24</f>
        <v>233</v>
      </c>
    </row>
    <row r="24" spans="1:13" ht="15.75" customHeight="1">
      <c r="A24" s="29" t="s">
        <v>46</v>
      </c>
      <c r="B24" s="66">
        <f>'[6]regio'!$AE27+'[6]regio'!$AE28</f>
        <v>81</v>
      </c>
      <c r="C24" s="67">
        <f t="shared" si="0"/>
        <v>4.086781029263371</v>
      </c>
      <c r="D24" s="67">
        <f t="shared" si="1"/>
        <v>4.437564499484004</v>
      </c>
      <c r="M24" s="81">
        <f>'[6]regio'!$AF27+'[6]regio'!$AF28</f>
        <v>86</v>
      </c>
    </row>
    <row r="25" spans="1:13" s="85" customFormat="1" ht="21" customHeight="1">
      <c r="A25" s="20" t="s">
        <v>39</v>
      </c>
      <c r="B25" s="68">
        <f>SUM(B19:B24)</f>
        <v>1982</v>
      </c>
      <c r="C25" s="69">
        <f t="shared" si="0"/>
        <v>100</v>
      </c>
      <c r="D25" s="69">
        <f>SUM(D19:D24)</f>
        <v>100</v>
      </c>
      <c r="M25" s="85">
        <f>SUM(M19:M24)</f>
        <v>1938</v>
      </c>
    </row>
    <row r="26" spans="1:4" ht="25.5" customHeight="1">
      <c r="A26" s="21" t="s">
        <v>47</v>
      </c>
      <c r="B26" s="71"/>
      <c r="C26" s="72"/>
      <c r="D26" s="72"/>
    </row>
    <row r="27" spans="1:13" ht="18" customHeight="1">
      <c r="A27" s="23" t="s">
        <v>66</v>
      </c>
      <c r="B27" s="64">
        <f>'[6]regio'!$AE31</f>
        <v>732</v>
      </c>
      <c r="C27" s="65">
        <f aca="true" t="shared" si="2" ref="C27:C32">B27/$B$11*100</f>
        <v>36.93239152371342</v>
      </c>
      <c r="D27" s="65">
        <f>M27/$M$11*100</f>
        <v>30.495356037151705</v>
      </c>
      <c r="M27" s="81">
        <f>'[6]regio'!$AF31</f>
        <v>591</v>
      </c>
    </row>
    <row r="28" spans="1:13" ht="18" customHeight="1">
      <c r="A28" s="24" t="s">
        <v>67</v>
      </c>
      <c r="B28" s="66">
        <f>'[6]regio'!$AE32</f>
        <v>513</v>
      </c>
      <c r="C28" s="67">
        <f t="shared" si="2"/>
        <v>25.88294651866801</v>
      </c>
      <c r="D28" s="67">
        <f>M28/$M$11*100</f>
        <v>19.917440660474718</v>
      </c>
      <c r="M28" s="81">
        <f>'[6]regio'!$AF32</f>
        <v>386</v>
      </c>
    </row>
    <row r="29" spans="1:13" ht="18" customHeight="1">
      <c r="A29" s="23" t="s">
        <v>68</v>
      </c>
      <c r="B29" s="64">
        <f>'[6]regio'!$AE33</f>
        <v>448</v>
      </c>
      <c r="C29" s="65">
        <f t="shared" si="2"/>
        <v>22.60343087790111</v>
      </c>
      <c r="D29" s="65">
        <f>M29/$M$11*100</f>
        <v>24.355005159958722</v>
      </c>
      <c r="M29" s="81">
        <f>'[6]regio'!$AF33</f>
        <v>472</v>
      </c>
    </row>
    <row r="30" spans="1:13" ht="18" customHeight="1">
      <c r="A30" s="24" t="s">
        <v>69</v>
      </c>
      <c r="B30" s="66">
        <f>'[6]regio'!$AE34</f>
        <v>217</v>
      </c>
      <c r="C30" s="67">
        <f t="shared" si="2"/>
        <v>10.94853683148335</v>
      </c>
      <c r="D30" s="67">
        <f>M30/$M$11*100</f>
        <v>16.769865841073273</v>
      </c>
      <c r="M30" s="81">
        <f>'[6]regio'!$AF34</f>
        <v>325</v>
      </c>
    </row>
    <row r="31" spans="1:13" s="82" customFormat="1" ht="18" customHeight="1">
      <c r="A31" s="23" t="s">
        <v>70</v>
      </c>
      <c r="B31" s="64">
        <f>'[6]regio'!$AE35</f>
        <v>72</v>
      </c>
      <c r="C31" s="65">
        <f t="shared" si="2"/>
        <v>3.632694248234107</v>
      </c>
      <c r="D31" s="65">
        <f>M31/$M$11*100</f>
        <v>8.46233230134159</v>
      </c>
      <c r="M31" s="82">
        <f>'[6]regio'!$AF35</f>
        <v>164</v>
      </c>
    </row>
    <row r="32" spans="1:13" s="83" customFormat="1" ht="22.5" customHeight="1">
      <c r="A32" s="17" t="s">
        <v>39</v>
      </c>
      <c r="B32" s="74">
        <f>SUM(B27:B31)</f>
        <v>1982</v>
      </c>
      <c r="C32" s="75">
        <f t="shared" si="2"/>
        <v>100</v>
      </c>
      <c r="D32" s="75">
        <f>SUM(D27:D31)</f>
        <v>100</v>
      </c>
      <c r="M32" s="83">
        <f>SUM(M27:M31)</f>
        <v>1938</v>
      </c>
    </row>
    <row r="33" spans="1:4" ht="25.5" customHeight="1">
      <c r="A33" s="18" t="s">
        <v>62</v>
      </c>
      <c r="B33" s="76"/>
      <c r="C33" s="77"/>
      <c r="D33" s="77"/>
    </row>
    <row r="34" spans="1:13" ht="17.25" customHeight="1">
      <c r="A34" s="25" t="s">
        <v>107</v>
      </c>
      <c r="B34" s="78">
        <f>SUM('[6]regio'!$AE$52:$AE$60)</f>
        <v>0</v>
      </c>
      <c r="C34" s="79">
        <f>B34/$B$37*100</f>
        <v>0</v>
      </c>
      <c r="D34" s="79">
        <f>M34/$M$11*100</f>
        <v>0</v>
      </c>
      <c r="M34" s="81">
        <f>SUM('[6]regio'!$AF$40:$AF$48)</f>
        <v>0</v>
      </c>
    </row>
    <row r="35" spans="1:13" ht="17.25" customHeight="1">
      <c r="A35" s="26" t="s">
        <v>108</v>
      </c>
      <c r="B35" s="64">
        <f>'[6]regio'!$AE$61+'[6]regio'!$AE$62</f>
        <v>609</v>
      </c>
      <c r="C35" s="65">
        <f>B35/$B$37*100</f>
        <v>30.726538849646822</v>
      </c>
      <c r="D35" s="65">
        <f>M35/$M$11*100</f>
        <v>39.1124871001032</v>
      </c>
      <c r="M35" s="81">
        <f>SUM('[6]regio'!$AF$37:$AF$39)</f>
        <v>758</v>
      </c>
    </row>
    <row r="36" spans="1:13" ht="17.25" customHeight="1">
      <c r="A36" s="25" t="s">
        <v>63</v>
      </c>
      <c r="B36" s="78">
        <f>'[6]regio'!$AE$51</f>
        <v>1373</v>
      </c>
      <c r="C36" s="79">
        <f>B36/$B$37*100</f>
        <v>69.27346115035317</v>
      </c>
      <c r="D36" s="79">
        <f>M36/$M$11*100</f>
        <v>60.8875128998968</v>
      </c>
      <c r="M36" s="81">
        <f>'[6]regio'!$AF$49</f>
        <v>1180</v>
      </c>
    </row>
    <row r="37" spans="1:13" ht="21" customHeight="1">
      <c r="A37" s="55" t="s">
        <v>39</v>
      </c>
      <c r="B37" s="98">
        <f>SUM(B34:B36)</f>
        <v>1982</v>
      </c>
      <c r="C37" s="99">
        <f>SUM(C34:C36)</f>
        <v>100</v>
      </c>
      <c r="D37" s="99">
        <f>SUM(D34:D36)</f>
        <v>100</v>
      </c>
      <c r="M37" s="27">
        <f>SUM(M34:M36)</f>
        <v>1938</v>
      </c>
    </row>
    <row r="38" spans="1:4" ht="30" customHeight="1">
      <c r="A38" s="121" t="s">
        <v>95</v>
      </c>
      <c r="B38" s="121"/>
      <c r="C38" s="121"/>
      <c r="D38" s="121"/>
    </row>
    <row r="39" spans="1:6" ht="12.75">
      <c r="A39" s="102" t="s">
        <v>100</v>
      </c>
      <c r="B39" s="102"/>
      <c r="C39" s="102"/>
      <c r="D39" s="102"/>
      <c r="E39" s="88"/>
      <c r="F39" s="88"/>
    </row>
    <row r="40" ht="17.25" customHeight="1"/>
    <row r="41" spans="3:4" ht="12.75">
      <c r="C41" s="86"/>
      <c r="D41" s="86"/>
    </row>
    <row r="42" spans="3:4" ht="12.75">
      <c r="C42" s="86"/>
      <c r="D42" s="86"/>
    </row>
    <row r="43" spans="3:4" ht="12.75">
      <c r="C43" s="86"/>
      <c r="D43" s="86"/>
    </row>
    <row r="44" spans="3:4" ht="12.75">
      <c r="C44" s="86"/>
      <c r="D44" s="86"/>
    </row>
    <row r="45" spans="3:4" ht="12.75">
      <c r="C45" s="86"/>
      <c r="D45" s="86"/>
    </row>
    <row r="46" spans="3:4" ht="12.75">
      <c r="C46" s="86"/>
      <c r="D46" s="86"/>
    </row>
    <row r="47" spans="3:4" ht="12.75">
      <c r="C47" s="86"/>
      <c r="D47" s="86"/>
    </row>
    <row r="48" spans="3:4" ht="12.75">
      <c r="C48" s="86"/>
      <c r="D48" s="86"/>
    </row>
    <row r="49" spans="3:4" ht="12.75">
      <c r="C49" s="86"/>
      <c r="D49" s="86"/>
    </row>
    <row r="50" spans="3:4" ht="12.75">
      <c r="C50" s="86"/>
      <c r="D50" s="86"/>
    </row>
    <row r="51" spans="3:4" ht="12.75">
      <c r="C51" s="86"/>
      <c r="D51" s="86"/>
    </row>
    <row r="52" spans="3:4" ht="12.75">
      <c r="C52" s="86"/>
      <c r="D52" s="86"/>
    </row>
    <row r="53" spans="3:4" ht="12.75">
      <c r="C53" s="86"/>
      <c r="D53" s="86"/>
    </row>
    <row r="54" spans="3:4" ht="12.75">
      <c r="C54" s="86"/>
      <c r="D54" s="86"/>
    </row>
    <row r="55" spans="3:4" ht="12.75">
      <c r="C55" s="86"/>
      <c r="D55" s="86"/>
    </row>
    <row r="56" spans="3:4" ht="12.75">
      <c r="C56" s="86"/>
      <c r="D56" s="86"/>
    </row>
    <row r="57" spans="3:4" ht="12.75">
      <c r="C57" s="86"/>
      <c r="D57" s="86"/>
    </row>
    <row r="58" spans="3:4" ht="12.75">
      <c r="C58" s="86"/>
      <c r="D58" s="86"/>
    </row>
    <row r="59" spans="3:4" ht="12.75">
      <c r="C59" s="86"/>
      <c r="D59" s="86"/>
    </row>
    <row r="60" spans="3:4" ht="12.75">
      <c r="C60" s="86"/>
      <c r="D60" s="86"/>
    </row>
    <row r="61" spans="3:4" ht="12.75">
      <c r="C61" s="86"/>
      <c r="D61" s="86"/>
    </row>
    <row r="62" spans="3:4" ht="12.75">
      <c r="C62" s="86"/>
      <c r="D62" s="86"/>
    </row>
    <row r="63" spans="3:4" ht="12.75">
      <c r="C63" s="86"/>
      <c r="D63" s="86"/>
    </row>
    <row r="64" spans="3:4" ht="12.75">
      <c r="C64" s="86"/>
      <c r="D64" s="86"/>
    </row>
    <row r="65" spans="3:4" ht="12.75">
      <c r="C65" s="86"/>
      <c r="D65" s="86"/>
    </row>
    <row r="66" spans="3:4" ht="12.75">
      <c r="C66" s="86"/>
      <c r="D66" s="86"/>
    </row>
    <row r="67" spans="3:4" ht="12.75">
      <c r="C67" s="86"/>
      <c r="D67" s="86"/>
    </row>
    <row r="68" spans="3:4" ht="12.75">
      <c r="C68" s="86"/>
      <c r="D68" s="86"/>
    </row>
    <row r="69" spans="3:4" ht="12.75">
      <c r="C69" s="86"/>
      <c r="D69" s="86"/>
    </row>
    <row r="70" spans="3:4" ht="12.75">
      <c r="C70" s="86"/>
      <c r="D70" s="86"/>
    </row>
    <row r="71" spans="3:4" ht="12.75">
      <c r="C71" s="86"/>
      <c r="D71" s="86"/>
    </row>
    <row r="72" spans="3:4" ht="12.75">
      <c r="C72" s="86"/>
      <c r="D72" s="86"/>
    </row>
    <row r="73" spans="3:4" ht="12.75">
      <c r="C73" s="86"/>
      <c r="D73" s="86"/>
    </row>
    <row r="74" spans="3:4" ht="12.75">
      <c r="C74" s="86"/>
      <c r="D74" s="86"/>
    </row>
    <row r="75" spans="3:4" ht="12.75">
      <c r="C75" s="86"/>
      <c r="D75" s="86"/>
    </row>
    <row r="76" spans="3:4" ht="12.75">
      <c r="C76" s="86"/>
      <c r="D76" s="86"/>
    </row>
    <row r="77" spans="3:4" ht="12.75">
      <c r="C77" s="86"/>
      <c r="D77" s="86"/>
    </row>
    <row r="78" spans="3:4" ht="12.75">
      <c r="C78" s="86"/>
      <c r="D78" s="86"/>
    </row>
    <row r="79" spans="3:4" ht="12.75">
      <c r="C79" s="86"/>
      <c r="D79" s="86"/>
    </row>
    <row r="80" spans="3:4" ht="12.75">
      <c r="C80" s="86"/>
      <c r="D80" s="86"/>
    </row>
    <row r="81" spans="3:4" ht="12.75">
      <c r="C81" s="86"/>
      <c r="D81" s="86"/>
    </row>
    <row r="82" spans="3:4" ht="12.75">
      <c r="C82" s="86"/>
      <c r="D82" s="86"/>
    </row>
    <row r="83" spans="3:4" ht="12.75">
      <c r="C83" s="86"/>
      <c r="D83" s="86"/>
    </row>
    <row r="84" spans="3:4" ht="12.75">
      <c r="C84" s="86"/>
      <c r="D84" s="86"/>
    </row>
    <row r="85" spans="3:4" ht="12.75">
      <c r="C85" s="86"/>
      <c r="D85" s="86"/>
    </row>
    <row r="86" spans="3:4" ht="12.75">
      <c r="C86" s="86"/>
      <c r="D86" s="86"/>
    </row>
    <row r="87" spans="3:4" ht="12.75">
      <c r="C87" s="86"/>
      <c r="D87" s="86"/>
    </row>
    <row r="88" spans="3:4" ht="12.75">
      <c r="C88" s="86"/>
      <c r="D88" s="86"/>
    </row>
    <row r="89" spans="3:4" ht="12.75">
      <c r="C89" s="86"/>
      <c r="D89" s="86"/>
    </row>
    <row r="90" spans="3:4" ht="12.75">
      <c r="C90" s="86"/>
      <c r="D90" s="86"/>
    </row>
    <row r="91" spans="3:4" ht="12.75">
      <c r="C91" s="86"/>
      <c r="D91" s="86"/>
    </row>
    <row r="92" spans="3:4" ht="12.75">
      <c r="C92" s="86"/>
      <c r="D92" s="86"/>
    </row>
    <row r="93" spans="3:4" ht="12.75">
      <c r="C93" s="86"/>
      <c r="D93" s="86"/>
    </row>
    <row r="94" spans="3:4" ht="12.75">
      <c r="C94" s="86"/>
      <c r="D94" s="86"/>
    </row>
    <row r="95" spans="3:4" ht="12.75">
      <c r="C95" s="86"/>
      <c r="D95" s="86"/>
    </row>
    <row r="96" spans="3:4" ht="12.75">
      <c r="C96" s="86"/>
      <c r="D96" s="86"/>
    </row>
    <row r="97" spans="3:4" ht="12.75">
      <c r="C97" s="86"/>
      <c r="D97" s="86"/>
    </row>
    <row r="98" spans="3:4" ht="12.75">
      <c r="C98" s="86"/>
      <c r="D98" s="86"/>
    </row>
    <row r="99" spans="3:4" ht="12.75">
      <c r="C99" s="86"/>
      <c r="D99" s="86"/>
    </row>
    <row r="100" spans="3:4" ht="12.75">
      <c r="C100" s="86"/>
      <c r="D100" s="86"/>
    </row>
    <row r="101" spans="3:4" ht="12.75">
      <c r="C101" s="86"/>
      <c r="D101" s="86"/>
    </row>
    <row r="102" spans="3:4" ht="12.75">
      <c r="C102" s="86"/>
      <c r="D102" s="86"/>
    </row>
    <row r="103" spans="3:4" ht="12.75">
      <c r="C103" s="86"/>
      <c r="D103" s="86"/>
    </row>
    <row r="104" spans="3:4" ht="12.75">
      <c r="C104" s="86"/>
      <c r="D104" s="86"/>
    </row>
    <row r="105" spans="3:4" ht="12.75">
      <c r="C105" s="86"/>
      <c r="D105" s="86"/>
    </row>
    <row r="106" spans="3:4" ht="12.75">
      <c r="C106" s="86"/>
      <c r="D106" s="86"/>
    </row>
    <row r="107" spans="3:4" ht="12.75">
      <c r="C107" s="86"/>
      <c r="D107" s="86"/>
    </row>
    <row r="108" spans="3:4" ht="12.75">
      <c r="C108" s="86"/>
      <c r="D108" s="86"/>
    </row>
    <row r="109" spans="3:4" ht="12.75">
      <c r="C109" s="86"/>
      <c r="D109" s="86"/>
    </row>
    <row r="110" spans="3:4" ht="12.75">
      <c r="C110" s="86"/>
      <c r="D110" s="86"/>
    </row>
    <row r="111" spans="3:4" ht="12.75">
      <c r="C111" s="86"/>
      <c r="D111" s="86"/>
    </row>
    <row r="112" spans="3:4" ht="12.75">
      <c r="C112" s="86"/>
      <c r="D112" s="86"/>
    </row>
    <row r="113" spans="3:4" ht="12.75">
      <c r="C113" s="86"/>
      <c r="D113" s="86"/>
    </row>
    <row r="114" spans="3:4" ht="12.75">
      <c r="C114" s="86"/>
      <c r="D114" s="86"/>
    </row>
    <row r="115" spans="3:4" ht="12.75">
      <c r="C115" s="86"/>
      <c r="D115" s="86"/>
    </row>
    <row r="116" spans="3:4" ht="12.75">
      <c r="C116" s="86"/>
      <c r="D116" s="86"/>
    </row>
    <row r="117" spans="3:4" ht="12.75">
      <c r="C117" s="86"/>
      <c r="D117" s="86"/>
    </row>
    <row r="118" spans="3:4" ht="12.75">
      <c r="C118" s="86"/>
      <c r="D118" s="86"/>
    </row>
    <row r="119" spans="3:4" ht="12.75">
      <c r="C119" s="86"/>
      <c r="D119" s="86"/>
    </row>
    <row r="120" spans="3:4" ht="12.75">
      <c r="C120" s="86"/>
      <c r="D120" s="86"/>
    </row>
    <row r="121" spans="3:4" ht="12.75">
      <c r="C121" s="86"/>
      <c r="D121" s="86"/>
    </row>
    <row r="122" spans="3:4" ht="12.75">
      <c r="C122" s="86"/>
      <c r="D122" s="86"/>
    </row>
    <row r="123" spans="3:4" ht="12.75">
      <c r="C123" s="86"/>
      <c r="D123" s="86"/>
    </row>
    <row r="124" spans="3:4" ht="12.75">
      <c r="C124" s="86"/>
      <c r="D124" s="86"/>
    </row>
    <row r="125" spans="3:4" ht="12.75">
      <c r="C125" s="86"/>
      <c r="D125" s="86"/>
    </row>
    <row r="126" spans="3:4" ht="12.75">
      <c r="C126" s="86"/>
      <c r="D126" s="86"/>
    </row>
    <row r="127" spans="3:4" ht="12.75">
      <c r="C127" s="86"/>
      <c r="D127" s="86"/>
    </row>
    <row r="128" spans="3:4" ht="12.75">
      <c r="C128" s="86"/>
      <c r="D128" s="86"/>
    </row>
    <row r="129" spans="3:4" ht="12.75">
      <c r="C129" s="86"/>
      <c r="D129" s="86"/>
    </row>
    <row r="130" spans="3:4" ht="12.75">
      <c r="C130" s="86"/>
      <c r="D130" s="86"/>
    </row>
    <row r="131" spans="3:4" ht="12.75">
      <c r="C131" s="86"/>
      <c r="D131" s="86"/>
    </row>
    <row r="132" spans="3:4" ht="12.75">
      <c r="C132" s="86"/>
      <c r="D132" s="86"/>
    </row>
    <row r="133" spans="3:4" ht="12.75">
      <c r="C133" s="86"/>
      <c r="D133" s="86"/>
    </row>
    <row r="134" spans="3:4" ht="12.75">
      <c r="C134" s="86"/>
      <c r="D134" s="86"/>
    </row>
    <row r="135" spans="3:4" ht="12.75">
      <c r="C135" s="86"/>
      <c r="D135" s="86"/>
    </row>
    <row r="136" spans="3:4" ht="12.75">
      <c r="C136" s="86"/>
      <c r="D136" s="86"/>
    </row>
    <row r="137" spans="3:4" ht="12.75">
      <c r="C137" s="86"/>
      <c r="D137" s="86"/>
    </row>
    <row r="138" spans="3:4" ht="12.75">
      <c r="C138" s="86"/>
      <c r="D138" s="86"/>
    </row>
    <row r="139" spans="3:4" ht="12.75">
      <c r="C139" s="86"/>
      <c r="D139" s="86"/>
    </row>
    <row r="140" spans="3:4" ht="12.75">
      <c r="C140" s="86"/>
      <c r="D140" s="86"/>
    </row>
    <row r="141" spans="3:4" ht="12.75">
      <c r="C141" s="86"/>
      <c r="D141" s="86"/>
    </row>
    <row r="142" spans="3:4" ht="12.75">
      <c r="C142" s="86"/>
      <c r="D142" s="86"/>
    </row>
    <row r="143" spans="3:4" ht="12.75">
      <c r="C143" s="86"/>
      <c r="D143" s="86"/>
    </row>
    <row r="144" spans="3:4" ht="12.75">
      <c r="C144" s="86"/>
      <c r="D144" s="86"/>
    </row>
    <row r="145" spans="3:4" ht="12.75">
      <c r="C145" s="86"/>
      <c r="D145" s="86"/>
    </row>
    <row r="146" spans="3:4" ht="12.75">
      <c r="C146" s="86"/>
      <c r="D146" s="86"/>
    </row>
    <row r="147" spans="3:4" ht="12.75">
      <c r="C147" s="86"/>
      <c r="D147" s="86"/>
    </row>
    <row r="148" spans="3:4" ht="12.75">
      <c r="C148" s="86"/>
      <c r="D148" s="86"/>
    </row>
    <row r="149" spans="3:4" ht="12.75">
      <c r="C149" s="86"/>
      <c r="D149" s="86"/>
    </row>
    <row r="150" spans="3:4" ht="12.75">
      <c r="C150" s="86"/>
      <c r="D150" s="86"/>
    </row>
    <row r="151" spans="3:4" ht="12.75">
      <c r="C151" s="86"/>
      <c r="D151" s="86"/>
    </row>
    <row r="152" spans="3:4" ht="12.75">
      <c r="C152" s="86"/>
      <c r="D152" s="86"/>
    </row>
    <row r="153" spans="3:4" ht="12.75">
      <c r="C153" s="86"/>
      <c r="D153" s="86"/>
    </row>
    <row r="154" spans="3:4" ht="12.75">
      <c r="C154" s="86"/>
      <c r="D154" s="86"/>
    </row>
    <row r="155" spans="3:4" ht="12.75">
      <c r="C155" s="86"/>
      <c r="D155" s="86"/>
    </row>
    <row r="156" spans="3:4" ht="12.75">
      <c r="C156" s="86"/>
      <c r="D156" s="86"/>
    </row>
    <row r="157" spans="3:4" ht="12.75">
      <c r="C157" s="86"/>
      <c r="D157" s="86"/>
    </row>
    <row r="158" spans="3:4" ht="12.75">
      <c r="C158" s="86"/>
      <c r="D158" s="86"/>
    </row>
    <row r="159" spans="3:4" ht="12.75">
      <c r="C159" s="86"/>
      <c r="D159" s="86"/>
    </row>
    <row r="160" spans="3:4" ht="12.75">
      <c r="C160" s="86"/>
      <c r="D160" s="86"/>
    </row>
    <row r="161" spans="3:4" ht="12.75">
      <c r="C161" s="86"/>
      <c r="D161" s="86"/>
    </row>
    <row r="162" spans="3:4" ht="12.75">
      <c r="C162" s="86"/>
      <c r="D162" s="86"/>
    </row>
    <row r="163" spans="3:4" ht="12.75">
      <c r="C163" s="86"/>
      <c r="D163" s="86"/>
    </row>
    <row r="164" spans="3:4" ht="12.75">
      <c r="C164" s="86"/>
      <c r="D164" s="86"/>
    </row>
    <row r="165" spans="3:4" ht="12.75">
      <c r="C165" s="86"/>
      <c r="D165" s="86"/>
    </row>
    <row r="166" spans="3:4" ht="12.75">
      <c r="C166" s="86"/>
      <c r="D166" s="86"/>
    </row>
    <row r="167" spans="3:4" ht="12.75">
      <c r="C167" s="86"/>
      <c r="D167" s="86"/>
    </row>
    <row r="168" spans="3:4" ht="12.75">
      <c r="C168" s="86"/>
      <c r="D168" s="86"/>
    </row>
    <row r="169" spans="3:4" ht="12.75">
      <c r="C169" s="86"/>
      <c r="D169" s="86"/>
    </row>
    <row r="170" spans="3:4" ht="12.75">
      <c r="C170" s="86"/>
      <c r="D170" s="86"/>
    </row>
    <row r="171" spans="3:4" ht="12.75">
      <c r="C171" s="86"/>
      <c r="D171" s="86"/>
    </row>
    <row r="172" spans="3:4" ht="12.75">
      <c r="C172" s="86"/>
      <c r="D172" s="86"/>
    </row>
    <row r="173" spans="3:4" ht="12.75">
      <c r="C173" s="86"/>
      <c r="D173" s="86"/>
    </row>
    <row r="174" spans="3:4" ht="12.75">
      <c r="C174" s="86"/>
      <c r="D174" s="86"/>
    </row>
    <row r="175" spans="3:4" ht="12.75">
      <c r="C175" s="86"/>
      <c r="D175" s="86"/>
    </row>
    <row r="176" spans="3:4" ht="12.75">
      <c r="C176" s="86"/>
      <c r="D176" s="86"/>
    </row>
    <row r="177" spans="3:4" ht="12.75">
      <c r="C177" s="86"/>
      <c r="D177" s="86"/>
    </row>
    <row r="178" spans="3:4" ht="12.75">
      <c r="C178" s="86"/>
      <c r="D178" s="86"/>
    </row>
    <row r="179" spans="3:4" ht="12.75">
      <c r="C179" s="86"/>
      <c r="D179" s="86"/>
    </row>
    <row r="180" spans="3:4" ht="12.75">
      <c r="C180" s="86"/>
      <c r="D180" s="86"/>
    </row>
    <row r="181" spans="3:4" ht="12.75">
      <c r="C181" s="86"/>
      <c r="D181" s="86"/>
    </row>
    <row r="182" spans="3:4" ht="12.75">
      <c r="C182" s="86"/>
      <c r="D182" s="86"/>
    </row>
    <row r="183" spans="3:4" ht="12.75">
      <c r="C183" s="86"/>
      <c r="D183" s="86"/>
    </row>
    <row r="184" spans="3:4" ht="12.75">
      <c r="C184" s="86"/>
      <c r="D184" s="86"/>
    </row>
    <row r="185" spans="3:4" ht="12.75">
      <c r="C185" s="86"/>
      <c r="D185" s="86"/>
    </row>
    <row r="186" spans="3:4" ht="12.75">
      <c r="C186" s="86"/>
      <c r="D186" s="86"/>
    </row>
    <row r="187" spans="3:4" ht="12.75">
      <c r="C187" s="86"/>
      <c r="D187" s="86"/>
    </row>
    <row r="188" spans="3:4" ht="12.75">
      <c r="C188" s="86"/>
      <c r="D188" s="86"/>
    </row>
    <row r="189" spans="3:4" ht="12.75">
      <c r="C189" s="86"/>
      <c r="D189" s="86"/>
    </row>
    <row r="190" spans="3:4" ht="12.75">
      <c r="C190" s="86"/>
      <c r="D190" s="86"/>
    </row>
    <row r="191" spans="3:4" ht="12.75">
      <c r="C191" s="86"/>
      <c r="D191" s="86"/>
    </row>
    <row r="192" spans="3:4" ht="12.75">
      <c r="C192" s="86"/>
      <c r="D192" s="86"/>
    </row>
    <row r="193" spans="3:4" ht="12.75">
      <c r="C193" s="86"/>
      <c r="D193" s="86"/>
    </row>
    <row r="194" spans="3:4" ht="12.75">
      <c r="C194" s="86"/>
      <c r="D194" s="86"/>
    </row>
    <row r="195" spans="3:4" ht="12.75">
      <c r="C195" s="86"/>
      <c r="D195" s="86"/>
    </row>
    <row r="196" spans="3:4" ht="12.75">
      <c r="C196" s="86"/>
      <c r="D196" s="86"/>
    </row>
    <row r="197" spans="3:4" ht="12.75">
      <c r="C197" s="86"/>
      <c r="D197" s="86"/>
    </row>
    <row r="198" spans="3:4" ht="12.75">
      <c r="C198" s="86"/>
      <c r="D198" s="86"/>
    </row>
    <row r="199" spans="3:4" ht="12.75">
      <c r="C199" s="86"/>
      <c r="D199" s="86"/>
    </row>
    <row r="200" spans="3:4" ht="12.75">
      <c r="C200" s="86"/>
      <c r="D200" s="86"/>
    </row>
    <row r="201" spans="3:4" ht="12.75">
      <c r="C201" s="86"/>
      <c r="D201" s="86"/>
    </row>
    <row r="202" spans="3:4" ht="12.75">
      <c r="C202" s="86"/>
      <c r="D202" s="86"/>
    </row>
    <row r="203" spans="3:4" ht="12.75">
      <c r="C203" s="86"/>
      <c r="D203" s="86"/>
    </row>
    <row r="204" spans="3:4" ht="12.75">
      <c r="C204" s="86"/>
      <c r="D204" s="86"/>
    </row>
    <row r="205" spans="3:4" ht="12.75">
      <c r="C205" s="86"/>
      <c r="D205" s="86"/>
    </row>
    <row r="206" spans="3:4" ht="12.75">
      <c r="C206" s="86"/>
      <c r="D206" s="86"/>
    </row>
    <row r="207" spans="3:4" ht="12.75">
      <c r="C207" s="86"/>
      <c r="D207" s="86"/>
    </row>
    <row r="208" spans="3:4" ht="12.75">
      <c r="C208" s="86"/>
      <c r="D208" s="86"/>
    </row>
    <row r="209" spans="3:4" ht="12.75">
      <c r="C209" s="86"/>
      <c r="D209" s="86"/>
    </row>
    <row r="210" spans="3:4" ht="12.75">
      <c r="C210" s="86"/>
      <c r="D210" s="86"/>
    </row>
    <row r="211" spans="3:4" ht="12.75">
      <c r="C211" s="86"/>
      <c r="D211" s="86"/>
    </row>
    <row r="212" spans="3:4" ht="12.75">
      <c r="C212" s="86"/>
      <c r="D212" s="86"/>
    </row>
    <row r="213" spans="3:4" ht="12.75">
      <c r="C213" s="86"/>
      <c r="D213" s="86"/>
    </row>
    <row r="214" spans="3:4" ht="12.75">
      <c r="C214" s="86"/>
      <c r="D214" s="86"/>
    </row>
    <row r="215" spans="3:4" ht="12.75">
      <c r="C215" s="86"/>
      <c r="D215" s="86"/>
    </row>
    <row r="216" spans="3:4" ht="12.75">
      <c r="C216" s="86"/>
      <c r="D216" s="86"/>
    </row>
    <row r="217" spans="3:4" ht="12.75">
      <c r="C217" s="86"/>
      <c r="D217" s="86"/>
    </row>
    <row r="218" spans="3:4" ht="12.75">
      <c r="C218" s="86"/>
      <c r="D218" s="86"/>
    </row>
    <row r="219" spans="3:4" ht="12.75">
      <c r="C219" s="86"/>
      <c r="D219" s="86"/>
    </row>
    <row r="220" spans="3:4" ht="12.75">
      <c r="C220" s="86"/>
      <c r="D220" s="86"/>
    </row>
    <row r="221" spans="3:4" ht="12.75">
      <c r="C221" s="86"/>
      <c r="D221" s="86"/>
    </row>
    <row r="222" spans="3:4" ht="12.75">
      <c r="C222" s="86"/>
      <c r="D222" s="86"/>
    </row>
    <row r="223" spans="3:4" ht="12.75">
      <c r="C223" s="86"/>
      <c r="D223" s="86"/>
    </row>
    <row r="224" spans="3:4" ht="12.75">
      <c r="C224" s="86"/>
      <c r="D224" s="86"/>
    </row>
    <row r="225" spans="3:4" ht="12.75">
      <c r="C225" s="86"/>
      <c r="D225" s="86"/>
    </row>
    <row r="226" spans="3:4" ht="12.75">
      <c r="C226" s="86"/>
      <c r="D226" s="86"/>
    </row>
    <row r="227" spans="3:4" ht="12.75">
      <c r="C227" s="86"/>
      <c r="D227" s="86"/>
    </row>
    <row r="228" spans="3:4" ht="12.75">
      <c r="C228" s="86"/>
      <c r="D228" s="86"/>
    </row>
    <row r="229" spans="3:4" ht="12.75">
      <c r="C229" s="86"/>
      <c r="D229" s="86"/>
    </row>
    <row r="230" spans="3:4" ht="12.75">
      <c r="C230" s="86"/>
      <c r="D230" s="86"/>
    </row>
    <row r="231" spans="3:4" ht="12.75">
      <c r="C231" s="86"/>
      <c r="D231" s="86"/>
    </row>
    <row r="232" spans="3:4" ht="12.75">
      <c r="C232" s="86"/>
      <c r="D232" s="86"/>
    </row>
    <row r="233" spans="3:4" ht="12.75">
      <c r="C233" s="86"/>
      <c r="D233" s="86"/>
    </row>
    <row r="234" spans="3:4" ht="12.75">
      <c r="C234" s="86"/>
      <c r="D234" s="86"/>
    </row>
    <row r="235" spans="3:4" ht="12.75">
      <c r="C235" s="86"/>
      <c r="D235" s="86"/>
    </row>
    <row r="236" spans="3:4" ht="12.75">
      <c r="C236" s="86"/>
      <c r="D236" s="86"/>
    </row>
    <row r="237" spans="3:4" ht="12.75">
      <c r="C237" s="86"/>
      <c r="D237" s="86"/>
    </row>
    <row r="238" spans="3:4" ht="12.75">
      <c r="C238" s="86"/>
      <c r="D238" s="86"/>
    </row>
    <row r="239" spans="3:4" ht="12.75">
      <c r="C239" s="86"/>
      <c r="D239" s="86"/>
    </row>
    <row r="240" spans="3:4" ht="12.75">
      <c r="C240" s="86"/>
      <c r="D240" s="86"/>
    </row>
    <row r="241" spans="3:4" ht="12.75">
      <c r="C241" s="86"/>
      <c r="D241" s="86"/>
    </row>
    <row r="242" spans="3:4" ht="12.75">
      <c r="C242" s="86"/>
      <c r="D242" s="86"/>
    </row>
    <row r="243" spans="3:4" ht="12.75">
      <c r="C243" s="86"/>
      <c r="D243" s="86"/>
    </row>
    <row r="244" spans="3:4" ht="12.75">
      <c r="C244" s="86"/>
      <c r="D244" s="86"/>
    </row>
    <row r="245" spans="3:4" ht="12.75">
      <c r="C245" s="86"/>
      <c r="D245" s="86"/>
    </row>
    <row r="246" spans="3:4" ht="12.75">
      <c r="C246" s="86"/>
      <c r="D246" s="86"/>
    </row>
    <row r="247" spans="3:4" ht="12.75">
      <c r="C247" s="86"/>
      <c r="D247" s="86"/>
    </row>
    <row r="248" spans="3:4" ht="12.75">
      <c r="C248" s="86"/>
      <c r="D248" s="86"/>
    </row>
    <row r="249" spans="3:4" ht="12.75">
      <c r="C249" s="86"/>
      <c r="D249" s="86"/>
    </row>
    <row r="250" spans="3:4" ht="12.75">
      <c r="C250" s="86"/>
      <c r="D250" s="86"/>
    </row>
    <row r="251" spans="3:4" ht="12.75">
      <c r="C251" s="86"/>
      <c r="D251" s="86"/>
    </row>
    <row r="252" spans="3:4" ht="12.75">
      <c r="C252" s="86"/>
      <c r="D252" s="86"/>
    </row>
    <row r="253" spans="3:4" ht="12.75">
      <c r="C253" s="86"/>
      <c r="D253" s="86"/>
    </row>
    <row r="254" spans="3:4" ht="12.75">
      <c r="C254" s="86"/>
      <c r="D254" s="86"/>
    </row>
    <row r="255" spans="3:4" ht="12.75">
      <c r="C255" s="86"/>
      <c r="D255" s="86"/>
    </row>
    <row r="256" spans="3:4" ht="12.75">
      <c r="C256" s="86"/>
      <c r="D256" s="86"/>
    </row>
    <row r="257" spans="3:4" ht="12.75">
      <c r="C257" s="86"/>
      <c r="D257" s="86"/>
    </row>
    <row r="258" spans="3:4" ht="12.75">
      <c r="C258" s="86"/>
      <c r="D258" s="86"/>
    </row>
    <row r="259" spans="3:4" ht="12.75">
      <c r="C259" s="86"/>
      <c r="D259" s="86"/>
    </row>
    <row r="260" spans="3:4" ht="12.75">
      <c r="C260" s="86"/>
      <c r="D260" s="86"/>
    </row>
    <row r="261" spans="3:4" ht="12.75">
      <c r="C261" s="86"/>
      <c r="D261" s="86"/>
    </row>
    <row r="262" spans="3:4" ht="12.75">
      <c r="C262" s="86"/>
      <c r="D262" s="86"/>
    </row>
    <row r="263" spans="3:4" ht="12.75">
      <c r="C263" s="86"/>
      <c r="D263" s="86"/>
    </row>
    <row r="264" spans="3:4" ht="12.75">
      <c r="C264" s="86"/>
      <c r="D264" s="86"/>
    </row>
    <row r="265" spans="3:4" ht="12.75">
      <c r="C265" s="86"/>
      <c r="D265" s="86"/>
    </row>
    <row r="266" spans="3:4" ht="12.75">
      <c r="C266" s="86"/>
      <c r="D266" s="86"/>
    </row>
    <row r="267" spans="3:4" ht="12.75">
      <c r="C267" s="86"/>
      <c r="D267" s="86"/>
    </row>
    <row r="268" spans="3:4" ht="12.75">
      <c r="C268" s="86"/>
      <c r="D268" s="86"/>
    </row>
    <row r="269" spans="3:4" ht="12.75">
      <c r="C269" s="86"/>
      <c r="D269" s="86"/>
    </row>
    <row r="270" spans="3:4" ht="12.75">
      <c r="C270" s="86"/>
      <c r="D270" s="86"/>
    </row>
    <row r="271" spans="3:4" ht="12.75">
      <c r="C271" s="86"/>
      <c r="D271" s="86"/>
    </row>
    <row r="272" spans="3:4" ht="12.75">
      <c r="C272" s="86"/>
      <c r="D272" s="86"/>
    </row>
    <row r="273" spans="3:4" ht="12.75">
      <c r="C273" s="86"/>
      <c r="D273" s="86"/>
    </row>
    <row r="274" spans="3:4" ht="12.75">
      <c r="C274" s="86"/>
      <c r="D274" s="86"/>
    </row>
    <row r="275" spans="3:4" ht="12.75">
      <c r="C275" s="86"/>
      <c r="D275" s="86"/>
    </row>
    <row r="276" spans="3:4" ht="12.75">
      <c r="C276" s="86"/>
      <c r="D276" s="86"/>
    </row>
    <row r="277" spans="3:4" ht="12.75">
      <c r="C277" s="86"/>
      <c r="D277" s="86"/>
    </row>
    <row r="278" spans="3:4" ht="12.75">
      <c r="C278" s="86"/>
      <c r="D278" s="86"/>
    </row>
    <row r="279" spans="3:4" ht="12.75">
      <c r="C279" s="86"/>
      <c r="D279" s="86"/>
    </row>
    <row r="280" spans="3:4" ht="12.75">
      <c r="C280" s="86"/>
      <c r="D280" s="86"/>
    </row>
    <row r="281" spans="3:4" ht="12.75">
      <c r="C281" s="86"/>
      <c r="D281" s="86"/>
    </row>
    <row r="282" spans="3:4" ht="12.75">
      <c r="C282" s="86"/>
      <c r="D282" s="86"/>
    </row>
    <row r="283" spans="3:4" ht="12.75">
      <c r="C283" s="86"/>
      <c r="D283" s="86"/>
    </row>
    <row r="284" spans="3:4" ht="12.75">
      <c r="C284" s="86"/>
      <c r="D284" s="86"/>
    </row>
    <row r="285" spans="3:4" ht="12.75">
      <c r="C285" s="86"/>
      <c r="D285" s="86"/>
    </row>
    <row r="286" spans="3:4" ht="12.75">
      <c r="C286" s="86"/>
      <c r="D286" s="86"/>
    </row>
    <row r="287" spans="3:4" ht="12.75">
      <c r="C287" s="86"/>
      <c r="D287" s="86"/>
    </row>
    <row r="288" spans="3:4" ht="12.75">
      <c r="C288" s="86"/>
      <c r="D288" s="86"/>
    </row>
    <row r="289" spans="3:4" ht="12.75">
      <c r="C289" s="86"/>
      <c r="D289" s="86"/>
    </row>
    <row r="290" spans="3:4" ht="12.75">
      <c r="C290" s="86"/>
      <c r="D290" s="86"/>
    </row>
    <row r="291" spans="3:4" ht="12.75">
      <c r="C291" s="86"/>
      <c r="D291" s="86"/>
    </row>
    <row r="292" spans="3:4" ht="12.75">
      <c r="C292" s="86"/>
      <c r="D292" s="86"/>
    </row>
    <row r="293" spans="3:4" ht="12.75">
      <c r="C293" s="86"/>
      <c r="D293" s="86"/>
    </row>
    <row r="294" spans="3:4" ht="12.75">
      <c r="C294" s="86"/>
      <c r="D294" s="86"/>
    </row>
    <row r="295" spans="3:4" ht="12.75">
      <c r="C295" s="86"/>
      <c r="D295" s="86"/>
    </row>
    <row r="296" spans="3:4" ht="12.75">
      <c r="C296" s="86"/>
      <c r="D296" s="86"/>
    </row>
    <row r="297" spans="3:4" ht="12.75">
      <c r="C297" s="86"/>
      <c r="D297" s="86"/>
    </row>
    <row r="298" spans="3:4" ht="12.75">
      <c r="C298" s="86"/>
      <c r="D298" s="86"/>
    </row>
    <row r="299" spans="3:4" ht="12.75">
      <c r="C299" s="86"/>
      <c r="D299" s="86"/>
    </row>
    <row r="300" spans="3:4" ht="12.75">
      <c r="C300" s="86"/>
      <c r="D300" s="86"/>
    </row>
    <row r="301" spans="3:4" ht="12.75">
      <c r="C301" s="86"/>
      <c r="D301" s="86"/>
    </row>
    <row r="302" spans="3:4" ht="12.75">
      <c r="C302" s="86"/>
      <c r="D302" s="86"/>
    </row>
    <row r="303" spans="3:4" ht="12.75">
      <c r="C303" s="86"/>
      <c r="D303" s="86"/>
    </row>
    <row r="304" spans="3:4" ht="12.75">
      <c r="C304" s="86"/>
      <c r="D304" s="86"/>
    </row>
    <row r="305" spans="3:4" ht="12.75">
      <c r="C305" s="86"/>
      <c r="D305" s="86"/>
    </row>
    <row r="306" spans="3:4" ht="12.75">
      <c r="C306" s="86"/>
      <c r="D306" s="86"/>
    </row>
    <row r="307" spans="3:4" ht="12.75">
      <c r="C307" s="86"/>
      <c r="D307" s="86"/>
    </row>
    <row r="308" spans="3:4" ht="12.75">
      <c r="C308" s="86"/>
      <c r="D308" s="86"/>
    </row>
    <row r="309" spans="3:4" ht="12.75">
      <c r="C309" s="86"/>
      <c r="D309" s="86"/>
    </row>
    <row r="310" spans="3:4" ht="12.75">
      <c r="C310" s="86"/>
      <c r="D310" s="86"/>
    </row>
    <row r="311" spans="3:4" ht="12.75">
      <c r="C311" s="86"/>
      <c r="D311" s="86"/>
    </row>
    <row r="312" spans="3:4" ht="12.75">
      <c r="C312" s="86"/>
      <c r="D312" s="86"/>
    </row>
    <row r="313" spans="3:4" ht="12.75">
      <c r="C313" s="86"/>
      <c r="D313" s="86"/>
    </row>
    <row r="314" spans="3:4" ht="12.75">
      <c r="C314" s="86"/>
      <c r="D314" s="86"/>
    </row>
    <row r="315" spans="3:4" ht="12.75">
      <c r="C315" s="86"/>
      <c r="D315" s="86"/>
    </row>
    <row r="316" spans="3:4" ht="12.75">
      <c r="C316" s="86"/>
      <c r="D316" s="86"/>
    </row>
    <row r="317" spans="3:4" ht="12.75">
      <c r="C317" s="86"/>
      <c r="D317" s="86"/>
    </row>
    <row r="318" spans="3:4" ht="12.75">
      <c r="C318" s="86"/>
      <c r="D318" s="86"/>
    </row>
    <row r="319" spans="3:4" ht="12.75">
      <c r="C319" s="86"/>
      <c r="D319" s="86"/>
    </row>
    <row r="320" spans="3:4" ht="12.75">
      <c r="C320" s="86"/>
      <c r="D320" s="86"/>
    </row>
    <row r="321" spans="3:4" ht="12.75">
      <c r="C321" s="86"/>
      <c r="D321" s="86"/>
    </row>
    <row r="322" spans="3:4" ht="12.75">
      <c r="C322" s="86"/>
      <c r="D322" s="86"/>
    </row>
    <row r="323" spans="3:4" ht="12.75">
      <c r="C323" s="86"/>
      <c r="D323" s="86"/>
    </row>
    <row r="324" spans="3:4" ht="12.75">
      <c r="C324" s="86"/>
      <c r="D324" s="86"/>
    </row>
    <row r="325" spans="3:4" ht="12.75">
      <c r="C325" s="86"/>
      <c r="D325" s="86"/>
    </row>
    <row r="326" spans="3:4" ht="12.75">
      <c r="C326" s="86"/>
      <c r="D326" s="86"/>
    </row>
    <row r="327" spans="3:4" ht="12.75">
      <c r="C327" s="86"/>
      <c r="D327" s="86"/>
    </row>
    <row r="328" spans="3:4" ht="12.75">
      <c r="C328" s="86"/>
      <c r="D328" s="86"/>
    </row>
    <row r="329" spans="3:4" ht="12.75">
      <c r="C329" s="86"/>
      <c r="D329" s="86"/>
    </row>
    <row r="330" spans="3:4" ht="12.75">
      <c r="C330" s="86"/>
      <c r="D330" s="86"/>
    </row>
    <row r="331" spans="3:4" ht="12.75">
      <c r="C331" s="86"/>
      <c r="D331" s="86"/>
    </row>
    <row r="332" spans="3:4" ht="12.75">
      <c r="C332" s="86"/>
      <c r="D332" s="86"/>
    </row>
    <row r="333" spans="3:4" ht="12.75">
      <c r="C333" s="86"/>
      <c r="D333" s="86"/>
    </row>
    <row r="334" spans="3:4" ht="12.75">
      <c r="C334" s="86"/>
      <c r="D334" s="86"/>
    </row>
    <row r="335" spans="3:4" ht="12.75">
      <c r="C335" s="86"/>
      <c r="D335" s="86"/>
    </row>
    <row r="336" spans="3:4" ht="12.75">
      <c r="C336" s="86"/>
      <c r="D336" s="86"/>
    </row>
    <row r="337" spans="3:4" ht="12.75">
      <c r="C337" s="86"/>
      <c r="D337" s="86"/>
    </row>
    <row r="338" spans="3:4" ht="12.75">
      <c r="C338" s="86"/>
      <c r="D338" s="86"/>
    </row>
    <row r="339" spans="3:4" ht="12.75">
      <c r="C339" s="86"/>
      <c r="D339" s="86"/>
    </row>
    <row r="340" spans="3:4" ht="12.75">
      <c r="C340" s="86"/>
      <c r="D340" s="86"/>
    </row>
    <row r="341" spans="3:4" ht="12.75">
      <c r="C341" s="86"/>
      <c r="D341" s="86"/>
    </row>
    <row r="342" spans="3:4" ht="12.75">
      <c r="C342" s="86"/>
      <c r="D342" s="86"/>
    </row>
    <row r="343" spans="3:4" ht="12.75">
      <c r="C343" s="86"/>
      <c r="D343" s="86"/>
    </row>
    <row r="344" spans="3:4" ht="12.75">
      <c r="C344" s="86"/>
      <c r="D344" s="86"/>
    </row>
    <row r="345" spans="3:4" ht="12.75">
      <c r="C345" s="86"/>
      <c r="D345" s="86"/>
    </row>
    <row r="346" spans="3:4" ht="12.75">
      <c r="C346" s="86"/>
      <c r="D346" s="86"/>
    </row>
    <row r="347" spans="3:4" ht="12.75">
      <c r="C347" s="86"/>
      <c r="D347" s="86"/>
    </row>
    <row r="348" spans="3:4" ht="12.75">
      <c r="C348" s="86"/>
      <c r="D348" s="86"/>
    </row>
    <row r="349" spans="3:4" ht="12.75">
      <c r="C349" s="86"/>
      <c r="D349" s="86"/>
    </row>
    <row r="350" spans="3:4" ht="12.75">
      <c r="C350" s="86"/>
      <c r="D350" s="86"/>
    </row>
    <row r="351" spans="3:4" ht="12.75">
      <c r="C351" s="86"/>
      <c r="D351" s="86"/>
    </row>
    <row r="352" spans="3:4" ht="12.75">
      <c r="C352" s="86"/>
      <c r="D352" s="86"/>
    </row>
    <row r="353" spans="3:4" ht="12.75">
      <c r="C353" s="86"/>
      <c r="D353" s="86"/>
    </row>
    <row r="354" spans="3:4" ht="12.75">
      <c r="C354" s="86"/>
      <c r="D354" s="86"/>
    </row>
    <row r="355" spans="3:4" ht="12.75">
      <c r="C355" s="86"/>
      <c r="D355" s="86"/>
    </row>
    <row r="356" spans="3:4" ht="12.75">
      <c r="C356" s="86"/>
      <c r="D356" s="86"/>
    </row>
    <row r="357" spans="3:4" ht="12.75">
      <c r="C357" s="86"/>
      <c r="D357" s="86"/>
    </row>
    <row r="358" spans="3:4" ht="12.75">
      <c r="C358" s="86"/>
      <c r="D358" s="86"/>
    </row>
    <row r="359" spans="3:4" ht="12.75">
      <c r="C359" s="86"/>
      <c r="D359" s="86"/>
    </row>
    <row r="360" spans="3:4" ht="12.75">
      <c r="C360" s="86"/>
      <c r="D360" s="86"/>
    </row>
    <row r="361" spans="3:4" ht="12.75">
      <c r="C361" s="86"/>
      <c r="D361" s="86"/>
    </row>
    <row r="362" spans="3:4" ht="12.75">
      <c r="C362" s="86"/>
      <c r="D362" s="86"/>
    </row>
    <row r="363" spans="3:4" ht="12.75">
      <c r="C363" s="86"/>
      <c r="D363" s="86"/>
    </row>
    <row r="364" spans="3:4" ht="12.75">
      <c r="C364" s="86"/>
      <c r="D364" s="86"/>
    </row>
    <row r="365" spans="3:4" ht="12.75">
      <c r="C365" s="86"/>
      <c r="D365" s="86"/>
    </row>
    <row r="366" spans="3:4" ht="12.75">
      <c r="C366" s="86"/>
      <c r="D366" s="86"/>
    </row>
    <row r="367" spans="3:4" ht="12.75">
      <c r="C367" s="86"/>
      <c r="D367" s="86"/>
    </row>
    <row r="368" spans="3:4" ht="12.75">
      <c r="C368" s="86"/>
      <c r="D368" s="86"/>
    </row>
    <row r="369" spans="3:4" ht="12.75">
      <c r="C369" s="86"/>
      <c r="D369" s="86"/>
    </row>
    <row r="370" spans="3:4" ht="12.75">
      <c r="C370" s="86"/>
      <c r="D370" s="86"/>
    </row>
    <row r="371" spans="3:4" ht="12.75">
      <c r="C371" s="86"/>
      <c r="D371" s="86"/>
    </row>
    <row r="372" spans="3:4" ht="12.75">
      <c r="C372" s="86"/>
      <c r="D372" s="86"/>
    </row>
    <row r="373" spans="3:4" ht="12.75">
      <c r="C373" s="86"/>
      <c r="D373" s="86"/>
    </row>
    <row r="374" spans="3:4" ht="12.75">
      <c r="C374" s="86"/>
      <c r="D374" s="86"/>
    </row>
    <row r="375" spans="3:4" ht="12.75">
      <c r="C375" s="86"/>
      <c r="D375" s="86"/>
    </row>
    <row r="376" spans="3:4" ht="12.75">
      <c r="C376" s="86"/>
      <c r="D376" s="86"/>
    </row>
    <row r="377" spans="3:4" ht="12.75">
      <c r="C377" s="86"/>
      <c r="D377" s="86"/>
    </row>
    <row r="378" spans="3:4" ht="12.75">
      <c r="C378" s="86"/>
      <c r="D378" s="86"/>
    </row>
    <row r="379" spans="3:4" ht="12.75">
      <c r="C379" s="86"/>
      <c r="D379" s="86"/>
    </row>
    <row r="380" spans="3:4" ht="12.75">
      <c r="C380" s="86"/>
      <c r="D380" s="86"/>
    </row>
    <row r="381" spans="3:4" ht="12.75">
      <c r="C381" s="86"/>
      <c r="D381" s="86"/>
    </row>
    <row r="382" spans="3:4" ht="12.75">
      <c r="C382" s="86"/>
      <c r="D382" s="86"/>
    </row>
    <row r="383" spans="3:4" ht="12.75">
      <c r="C383" s="86"/>
      <c r="D383" s="86"/>
    </row>
    <row r="384" spans="3:4" ht="12.75">
      <c r="C384" s="86"/>
      <c r="D384" s="86"/>
    </row>
    <row r="385" spans="3:4" ht="12.75">
      <c r="C385" s="86"/>
      <c r="D385" s="86"/>
    </row>
    <row r="386" spans="3:4" ht="12.75">
      <c r="C386" s="86"/>
      <c r="D386" s="86"/>
    </row>
    <row r="387" spans="3:4" ht="12.75">
      <c r="C387" s="86"/>
      <c r="D387" s="86"/>
    </row>
    <row r="388" spans="3:4" ht="12.75">
      <c r="C388" s="86"/>
      <c r="D388" s="86"/>
    </row>
    <row r="389" spans="3:4" ht="12.75">
      <c r="C389" s="86"/>
      <c r="D389" s="86"/>
    </row>
    <row r="390" spans="3:4" ht="12.75">
      <c r="C390" s="86"/>
      <c r="D390" s="86"/>
    </row>
    <row r="391" spans="3:4" ht="12.75">
      <c r="C391" s="86"/>
      <c r="D391" s="86"/>
    </row>
    <row r="392" spans="3:4" ht="12.75">
      <c r="C392" s="86"/>
      <c r="D392" s="86"/>
    </row>
    <row r="393" spans="3:4" ht="12.75">
      <c r="C393" s="86"/>
      <c r="D393" s="86"/>
    </row>
    <row r="394" spans="3:4" ht="12.75">
      <c r="C394" s="86"/>
      <c r="D394" s="86"/>
    </row>
    <row r="395" spans="3:4" ht="12.75">
      <c r="C395" s="86"/>
      <c r="D395" s="86"/>
    </row>
    <row r="396" spans="3:4" ht="12.75">
      <c r="C396" s="86"/>
      <c r="D396" s="86"/>
    </row>
    <row r="397" spans="3:4" ht="12.75">
      <c r="C397" s="86"/>
      <c r="D397" s="86"/>
    </row>
    <row r="398" spans="3:4" ht="12.75">
      <c r="C398" s="86"/>
      <c r="D398" s="86"/>
    </row>
    <row r="399" spans="3:4" ht="12.75">
      <c r="C399" s="86"/>
      <c r="D399" s="86"/>
    </row>
    <row r="400" spans="3:4" ht="12.75">
      <c r="C400" s="86"/>
      <c r="D400" s="86"/>
    </row>
    <row r="401" spans="3:4" ht="12.75">
      <c r="C401" s="86"/>
      <c r="D401" s="86"/>
    </row>
    <row r="402" spans="3:4" ht="12.75">
      <c r="C402" s="86"/>
      <c r="D402" s="86"/>
    </row>
    <row r="403" spans="3:4" ht="12.75">
      <c r="C403" s="86"/>
      <c r="D403" s="86"/>
    </row>
    <row r="404" spans="3:4" ht="12.75">
      <c r="C404" s="86"/>
      <c r="D404" s="86"/>
    </row>
    <row r="405" spans="3:4" ht="12.75">
      <c r="C405" s="86"/>
      <c r="D405" s="86"/>
    </row>
    <row r="406" spans="3:4" ht="12.75">
      <c r="C406" s="86"/>
      <c r="D406" s="86"/>
    </row>
    <row r="407" spans="3:4" ht="12.75">
      <c r="C407" s="86"/>
      <c r="D407" s="86"/>
    </row>
    <row r="408" spans="3:4" ht="12.75">
      <c r="C408" s="86"/>
      <c r="D408" s="86"/>
    </row>
    <row r="409" spans="3:4" ht="12.75">
      <c r="C409" s="86"/>
      <c r="D409" s="86"/>
    </row>
    <row r="410" spans="3:4" ht="12.75">
      <c r="C410" s="86"/>
      <c r="D410" s="86"/>
    </row>
    <row r="411" spans="3:4" ht="12.75">
      <c r="C411" s="86"/>
      <c r="D411" s="86"/>
    </row>
    <row r="412" spans="3:4" ht="12.75">
      <c r="C412" s="86"/>
      <c r="D412" s="86"/>
    </row>
    <row r="413" spans="3:4" ht="12.75">
      <c r="C413" s="86"/>
      <c r="D413" s="86"/>
    </row>
    <row r="414" spans="3:4" ht="12.75">
      <c r="C414" s="86"/>
      <c r="D414" s="86"/>
    </row>
    <row r="415" spans="3:4" ht="12.75">
      <c r="C415" s="86"/>
      <c r="D415" s="86"/>
    </row>
    <row r="416" spans="3:4" ht="12.75">
      <c r="C416" s="86"/>
      <c r="D416" s="86"/>
    </row>
    <row r="417" spans="3:4" ht="12.75">
      <c r="C417" s="86"/>
      <c r="D417" s="86"/>
    </row>
    <row r="418" spans="3:4" ht="12.75">
      <c r="C418" s="86"/>
      <c r="D418" s="86"/>
    </row>
    <row r="419" spans="3:4" ht="12.75">
      <c r="C419" s="86"/>
      <c r="D419" s="86"/>
    </row>
  </sheetData>
  <mergeCells count="10">
    <mergeCell ref="A39:D39"/>
    <mergeCell ref="A38:D38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&amp;R&amp;"Times New Roman CE,Dőlt"10.sz. táblázat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workbookViewId="0" topLeftCell="A1">
      <selection activeCell="D28" sqref="D28:D33"/>
    </sheetView>
  </sheetViews>
  <sheetFormatPr defaultColWidth="9.33203125" defaultRowHeight="12.75"/>
  <cols>
    <col min="1" max="1" width="28.5" style="52" customWidth="1"/>
    <col min="2" max="2" width="12" style="52" customWidth="1"/>
    <col min="3" max="3" width="13.83203125" style="52" customWidth="1"/>
    <col min="4" max="4" width="13.16015625" style="52" customWidth="1"/>
    <col min="5" max="5" width="12.5" style="52" customWidth="1"/>
    <col min="6" max="6" width="13.66015625" style="52" customWidth="1"/>
    <col min="7" max="7" width="13.16015625" style="52" customWidth="1"/>
    <col min="8" max="10" width="12" style="52" customWidth="1"/>
    <col min="11" max="11" width="17.16015625" style="52" customWidth="1"/>
    <col min="12" max="14" width="11.16015625" style="52" customWidth="1"/>
    <col min="15" max="15" width="15.33203125" style="52" customWidth="1"/>
    <col min="16" max="16384" width="12" style="52" customWidth="1"/>
  </cols>
  <sheetData>
    <row r="1" spans="1:7" ht="18" customHeight="1">
      <c r="A1" s="122" t="s">
        <v>48</v>
      </c>
      <c r="B1" s="122"/>
      <c r="C1" s="122"/>
      <c r="D1" s="122"/>
      <c r="E1" s="122"/>
      <c r="F1" s="122"/>
      <c r="G1" s="122"/>
    </row>
    <row r="2" spans="1:7" ht="18" customHeight="1">
      <c r="A2" s="122" t="s">
        <v>109</v>
      </c>
      <c r="B2" s="122"/>
      <c r="C2" s="122"/>
      <c r="D2" s="122"/>
      <c r="E2" s="122"/>
      <c r="F2" s="122"/>
      <c r="G2" s="122"/>
    </row>
    <row r="3" spans="1:7" ht="21.75" customHeight="1">
      <c r="A3" s="140" t="s">
        <v>104</v>
      </c>
      <c r="B3" s="140"/>
      <c r="C3" s="140"/>
      <c r="D3" s="140"/>
      <c r="E3" s="140"/>
      <c r="F3" s="140"/>
      <c r="G3" s="140"/>
    </row>
    <row r="4" spans="1:7" ht="24" customHeight="1">
      <c r="A4" s="53"/>
      <c r="B4" s="141" t="s">
        <v>71</v>
      </c>
      <c r="C4" s="144" t="s">
        <v>49</v>
      </c>
      <c r="D4" s="145"/>
      <c r="E4" s="141" t="s">
        <v>50</v>
      </c>
      <c r="F4" s="141" t="s">
        <v>51</v>
      </c>
      <c r="G4" s="141" t="s">
        <v>52</v>
      </c>
    </row>
    <row r="5" spans="1:7" ht="24" customHeight="1">
      <c r="A5" s="54" t="s">
        <v>22</v>
      </c>
      <c r="B5" s="142"/>
      <c r="C5" s="9" t="s">
        <v>53</v>
      </c>
      <c r="D5" s="10" t="s">
        <v>54</v>
      </c>
      <c r="E5" s="142"/>
      <c r="F5" s="142"/>
      <c r="G5" s="142"/>
    </row>
    <row r="6" spans="1:7" ht="24" customHeight="1">
      <c r="A6" s="55"/>
      <c r="B6" s="143"/>
      <c r="C6" s="146" t="s">
        <v>55</v>
      </c>
      <c r="D6" s="147"/>
      <c r="E6" s="143"/>
      <c r="F6" s="143"/>
      <c r="G6" s="143"/>
    </row>
    <row r="7" spans="1:10" s="57" customFormat="1" ht="18.75" customHeight="1">
      <c r="A7" s="12" t="s">
        <v>2</v>
      </c>
      <c r="B7" s="58">
        <f>'[5]ZAROALL'!$M185</f>
        <v>292</v>
      </c>
      <c r="C7" s="58">
        <f>'[4]Munka1'!B427</f>
        <v>101</v>
      </c>
      <c r="D7" s="58">
        <f>'[4]Munka1'!C427</f>
        <v>3432</v>
      </c>
      <c r="E7" s="58">
        <f>B7+C7+D7</f>
        <v>3825</v>
      </c>
      <c r="F7" s="58">
        <f>E7-G7</f>
        <v>405</v>
      </c>
      <c r="G7" s="58">
        <f>'[5]ZAROALL'!B222</f>
        <v>3420</v>
      </c>
      <c r="H7" s="56"/>
      <c r="I7" s="56"/>
      <c r="J7" s="56"/>
    </row>
    <row r="8" spans="1:7" s="57" customFormat="1" ht="18.75" customHeight="1">
      <c r="A8" s="11" t="s">
        <v>3</v>
      </c>
      <c r="B8" s="34">
        <f>'[5]ZAROALL'!$M186</f>
        <v>54</v>
      </c>
      <c r="C8" s="61">
        <f>'[4]Munka1'!B428</f>
        <v>30</v>
      </c>
      <c r="D8" s="62">
        <f>'[4]Munka1'!C428</f>
        <v>93</v>
      </c>
      <c r="E8" s="62">
        <f aca="true" t="shared" si="0" ref="E8:E21">B8+C8+D8</f>
        <v>177</v>
      </c>
      <c r="F8" s="62">
        <f aca="true" t="shared" si="1" ref="F8:F26">E8-G8</f>
        <v>55</v>
      </c>
      <c r="G8" s="34">
        <f>'[5]ZAROALL'!B223</f>
        <v>122</v>
      </c>
    </row>
    <row r="9" spans="1:7" s="57" customFormat="1" ht="18.75" customHeight="1">
      <c r="A9" s="12" t="s">
        <v>4</v>
      </c>
      <c r="B9" s="58">
        <f>'[5]ZAROALL'!$M187</f>
        <v>563</v>
      </c>
      <c r="C9" s="59">
        <f>'[4]Munka1'!B429</f>
        <v>59</v>
      </c>
      <c r="D9" s="60">
        <f>'[4]Munka1'!C429</f>
        <v>105</v>
      </c>
      <c r="E9" s="60">
        <f t="shared" si="0"/>
        <v>727</v>
      </c>
      <c r="F9" s="60">
        <f t="shared" si="1"/>
        <v>638</v>
      </c>
      <c r="G9" s="58">
        <f>'[5]ZAROALL'!B224</f>
        <v>89</v>
      </c>
    </row>
    <row r="10" spans="1:7" s="57" customFormat="1" ht="18.75" customHeight="1">
      <c r="A10" s="11" t="s">
        <v>5</v>
      </c>
      <c r="B10" s="34">
        <f>'[5]ZAROALL'!$M188</f>
        <v>81</v>
      </c>
      <c r="C10" s="61">
        <f>'[4]Munka1'!B430</f>
        <v>15</v>
      </c>
      <c r="D10" s="62">
        <f>'[4]Munka1'!C430</f>
        <v>9</v>
      </c>
      <c r="E10" s="62">
        <f t="shared" si="0"/>
        <v>105</v>
      </c>
      <c r="F10" s="62">
        <f t="shared" si="1"/>
        <v>17</v>
      </c>
      <c r="G10" s="34">
        <f>'[5]ZAROALL'!B225</f>
        <v>88</v>
      </c>
    </row>
    <row r="11" spans="1:7" s="57" customFormat="1" ht="18.75" customHeight="1">
      <c r="A11" s="12" t="s">
        <v>6</v>
      </c>
      <c r="B11" s="58">
        <f>'[5]ZAROALL'!$M189</f>
        <v>145</v>
      </c>
      <c r="C11" s="59">
        <f>'[4]Munka1'!B431</f>
        <v>8</v>
      </c>
      <c r="D11" s="60">
        <f>'[4]Munka1'!C431</f>
        <v>74</v>
      </c>
      <c r="E11" s="60">
        <f t="shared" si="0"/>
        <v>227</v>
      </c>
      <c r="F11" s="60">
        <f t="shared" si="1"/>
        <v>119</v>
      </c>
      <c r="G11" s="58">
        <f>'[5]ZAROALL'!B226</f>
        <v>108</v>
      </c>
    </row>
    <row r="12" spans="1:7" s="57" customFormat="1" ht="18.75" customHeight="1">
      <c r="A12" s="11" t="s">
        <v>7</v>
      </c>
      <c r="B12" s="34">
        <f>'[5]ZAROALL'!$M190</f>
        <v>571</v>
      </c>
      <c r="C12" s="61">
        <f>'[4]Munka1'!B432</f>
        <v>13</v>
      </c>
      <c r="D12" s="62">
        <f>'[4]Munka1'!C432</f>
        <v>24</v>
      </c>
      <c r="E12" s="62">
        <f t="shared" si="0"/>
        <v>608</v>
      </c>
      <c r="F12" s="62">
        <f t="shared" si="1"/>
        <v>546</v>
      </c>
      <c r="G12" s="34">
        <f>'[5]ZAROALL'!B227</f>
        <v>62</v>
      </c>
    </row>
    <row r="13" spans="1:7" s="57" customFormat="1" ht="18.75" customHeight="1">
      <c r="A13" s="12" t="s">
        <v>8</v>
      </c>
      <c r="B13" s="58">
        <f>'[5]ZAROALL'!$M191</f>
        <v>290</v>
      </c>
      <c r="C13" s="59">
        <f>'[4]Munka1'!B433</f>
        <v>22</v>
      </c>
      <c r="D13" s="60">
        <f>'[4]Munka1'!C433</f>
        <v>143</v>
      </c>
      <c r="E13" s="60">
        <f t="shared" si="0"/>
        <v>455</v>
      </c>
      <c r="F13" s="60">
        <f t="shared" si="1"/>
        <v>316</v>
      </c>
      <c r="G13" s="58">
        <f>'[5]ZAROALL'!B228</f>
        <v>139</v>
      </c>
    </row>
    <row r="14" spans="1:7" s="57" customFormat="1" ht="18.75" customHeight="1">
      <c r="A14" s="11" t="s">
        <v>9</v>
      </c>
      <c r="B14" s="34">
        <f>'[5]ZAROALL'!$M192</f>
        <v>632</v>
      </c>
      <c r="C14" s="61">
        <f>'[4]Munka1'!B434</f>
        <v>5</v>
      </c>
      <c r="D14" s="62">
        <f>'[4]Munka1'!C434</f>
        <v>21</v>
      </c>
      <c r="E14" s="62">
        <f t="shared" si="0"/>
        <v>658</v>
      </c>
      <c r="F14" s="62">
        <f t="shared" si="1"/>
        <v>360</v>
      </c>
      <c r="G14" s="34">
        <f>'[5]ZAROALL'!B229</f>
        <v>298</v>
      </c>
    </row>
    <row r="15" spans="1:7" s="57" customFormat="1" ht="18.75" customHeight="1">
      <c r="A15" s="12" t="s">
        <v>10</v>
      </c>
      <c r="B15" s="58">
        <f>'[5]ZAROALL'!$M193</f>
        <v>513</v>
      </c>
      <c r="C15" s="59">
        <f>'[4]Munka1'!B435</f>
        <v>14</v>
      </c>
      <c r="D15" s="60">
        <f>'[4]Munka1'!C435</f>
        <v>70</v>
      </c>
      <c r="E15" s="60">
        <f t="shared" si="0"/>
        <v>597</v>
      </c>
      <c r="F15" s="60">
        <f t="shared" si="1"/>
        <v>526</v>
      </c>
      <c r="G15" s="58">
        <f>'[5]ZAROALL'!B230</f>
        <v>71</v>
      </c>
    </row>
    <row r="16" spans="1:7" s="57" customFormat="1" ht="18.75" customHeight="1">
      <c r="A16" s="11" t="s">
        <v>11</v>
      </c>
      <c r="B16" s="34">
        <f>'[5]ZAROALL'!$M194</f>
        <v>288</v>
      </c>
      <c r="C16" s="61">
        <f>'[4]Munka1'!B436</f>
        <v>18</v>
      </c>
      <c r="D16" s="62">
        <f>'[4]Munka1'!C436</f>
        <v>214</v>
      </c>
      <c r="E16" s="62">
        <f t="shared" si="0"/>
        <v>520</v>
      </c>
      <c r="F16" s="62">
        <f t="shared" si="1"/>
        <v>316</v>
      </c>
      <c r="G16" s="34">
        <f>'[5]ZAROALL'!B231</f>
        <v>204</v>
      </c>
    </row>
    <row r="17" spans="1:7" s="57" customFormat="1" ht="18.75" customHeight="1">
      <c r="A17" s="12" t="s">
        <v>12</v>
      </c>
      <c r="B17" s="58">
        <f>'[5]ZAROALL'!$M195</f>
        <v>202</v>
      </c>
      <c r="C17" s="59">
        <f>'[4]Munka1'!B437</f>
        <v>1</v>
      </c>
      <c r="D17" s="60">
        <f>'[4]Munka1'!C437</f>
        <v>17</v>
      </c>
      <c r="E17" s="60">
        <f t="shared" si="0"/>
        <v>220</v>
      </c>
      <c r="F17" s="60">
        <f t="shared" si="1"/>
        <v>157</v>
      </c>
      <c r="G17" s="58">
        <f>'[5]ZAROALL'!B232</f>
        <v>63</v>
      </c>
    </row>
    <row r="18" spans="1:7" s="57" customFormat="1" ht="18.75" customHeight="1">
      <c r="A18" s="11" t="s">
        <v>13</v>
      </c>
      <c r="B18" s="34">
        <f>'[5]ZAROALL'!$M196</f>
        <v>127</v>
      </c>
      <c r="C18" s="61">
        <f>'[4]Munka1'!B438</f>
        <v>22</v>
      </c>
      <c r="D18" s="62">
        <f>'[4]Munka1'!C438</f>
        <v>4</v>
      </c>
      <c r="E18" s="62">
        <f t="shared" si="0"/>
        <v>153</v>
      </c>
      <c r="F18" s="62">
        <f t="shared" si="1"/>
        <v>109</v>
      </c>
      <c r="G18" s="34">
        <f>'[5]ZAROALL'!B233</f>
        <v>44</v>
      </c>
    </row>
    <row r="19" spans="1:7" s="57" customFormat="1" ht="18.75" customHeight="1">
      <c r="A19" s="12" t="s">
        <v>14</v>
      </c>
      <c r="B19" s="58">
        <f>'[5]ZAROALL'!$M197</f>
        <v>239</v>
      </c>
      <c r="C19" s="59">
        <f>'[4]Munka1'!B439</f>
        <v>0</v>
      </c>
      <c r="D19" s="60">
        <f>'[4]Munka1'!C439</f>
        <v>2</v>
      </c>
      <c r="E19" s="60">
        <f t="shared" si="0"/>
        <v>241</v>
      </c>
      <c r="F19" s="60">
        <f t="shared" si="1"/>
        <v>234</v>
      </c>
      <c r="G19" s="58">
        <f>'[5]ZAROALL'!B234</f>
        <v>7</v>
      </c>
    </row>
    <row r="20" spans="1:7" s="57" customFormat="1" ht="18.75" customHeight="1">
      <c r="A20" s="11" t="s">
        <v>15</v>
      </c>
      <c r="B20" s="34">
        <f>'[5]ZAROALL'!$M198</f>
        <v>120</v>
      </c>
      <c r="C20" s="61">
        <f>'[4]Munka1'!B440</f>
        <v>5</v>
      </c>
      <c r="D20" s="62">
        <f>'[4]Munka1'!C440</f>
        <v>13</v>
      </c>
      <c r="E20" s="62">
        <f t="shared" si="0"/>
        <v>138</v>
      </c>
      <c r="F20" s="62">
        <f t="shared" si="1"/>
        <v>64</v>
      </c>
      <c r="G20" s="34">
        <f>'[5]ZAROALL'!B235</f>
        <v>74</v>
      </c>
    </row>
    <row r="21" spans="1:7" s="57" customFormat="1" ht="18.75" customHeight="1">
      <c r="A21" s="12" t="s">
        <v>16</v>
      </c>
      <c r="B21" s="58">
        <f>'[5]ZAROALL'!$M199</f>
        <v>281</v>
      </c>
      <c r="C21" s="59">
        <f>'[4]Munka1'!B441</f>
        <v>5</v>
      </c>
      <c r="D21" s="60">
        <f>'[4]Munka1'!C441</f>
        <v>5</v>
      </c>
      <c r="E21" s="60">
        <f t="shared" si="0"/>
        <v>291</v>
      </c>
      <c r="F21" s="60">
        <f t="shared" si="1"/>
        <v>259</v>
      </c>
      <c r="G21" s="58">
        <f>'[5]ZAROALL'!B236</f>
        <v>32</v>
      </c>
    </row>
    <row r="22" spans="1:9" s="57" customFormat="1" ht="29.25" customHeight="1">
      <c r="A22" s="104" t="s">
        <v>17</v>
      </c>
      <c r="B22" s="93">
        <f>SUM(B7:B21)</f>
        <v>4398</v>
      </c>
      <c r="C22" s="93">
        <f>SUM(C7:C21)</f>
        <v>318</v>
      </c>
      <c r="D22" s="93">
        <f>SUM(D7:D21)</f>
        <v>4226</v>
      </c>
      <c r="E22" s="93">
        <f>SUM(E7:E21)</f>
        <v>8942</v>
      </c>
      <c r="F22" s="93">
        <f t="shared" si="1"/>
        <v>4121</v>
      </c>
      <c r="G22" s="93">
        <f>SUM(G7:G21)</f>
        <v>4821</v>
      </c>
      <c r="I22" s="56"/>
    </row>
    <row r="23" spans="1:9" s="57" customFormat="1" ht="20.25" customHeight="1">
      <c r="A23" s="12" t="s">
        <v>19</v>
      </c>
      <c r="B23" s="58">
        <f>'[5]ZAROALL'!$M$208</f>
        <v>473</v>
      </c>
      <c r="C23" s="59">
        <f>'[4]Munka1'!B449</f>
        <v>496</v>
      </c>
      <c r="D23" s="60">
        <f>'[4]Munka1'!C449</f>
        <v>159</v>
      </c>
      <c r="E23" s="60">
        <f>SUM(B23:D23)</f>
        <v>1128</v>
      </c>
      <c r="F23" s="60">
        <f t="shared" si="1"/>
        <v>769</v>
      </c>
      <c r="G23" s="58">
        <f>'[5]ZAROALL'!$B$245</f>
        <v>359</v>
      </c>
      <c r="I23" s="56"/>
    </row>
    <row r="24" spans="1:9" s="57" customFormat="1" ht="18.75" customHeight="1">
      <c r="A24" s="11" t="s">
        <v>20</v>
      </c>
      <c r="B24" s="34">
        <f>'[5]ZAROALL'!$M$216</f>
        <v>608</v>
      </c>
      <c r="C24" s="61">
        <f>'[4]Munka1'!B456</f>
        <v>218</v>
      </c>
      <c r="D24" s="62">
        <f>'[4]Munka1'!C456</f>
        <v>989</v>
      </c>
      <c r="E24" s="62">
        <f>SUM(B24:D24)</f>
        <v>1815</v>
      </c>
      <c r="F24" s="62">
        <f t="shared" si="1"/>
        <v>271</v>
      </c>
      <c r="G24" s="34">
        <f>'[5]ZAROALL'!$B$253</f>
        <v>1544</v>
      </c>
      <c r="I24" s="56"/>
    </row>
    <row r="25" spans="1:9" s="57" customFormat="1" ht="21" customHeight="1">
      <c r="A25" s="12" t="s">
        <v>105</v>
      </c>
      <c r="B25" s="58">
        <f>SUM(B22:B24)</f>
        <v>5479</v>
      </c>
      <c r="C25" s="59">
        <f>SUM(C22:C24)</f>
        <v>1032</v>
      </c>
      <c r="D25" s="60">
        <f>SUM(D22:D24)</f>
        <v>5374</v>
      </c>
      <c r="E25" s="60">
        <f>SUM(B25:D25)</f>
        <v>11885</v>
      </c>
      <c r="F25" s="60">
        <f t="shared" si="1"/>
        <v>5161</v>
      </c>
      <c r="G25" s="58">
        <f>SUM(G22:G24)</f>
        <v>6724</v>
      </c>
      <c r="I25" s="56"/>
    </row>
    <row r="26" spans="1:9" s="57" customFormat="1" ht="21.75" customHeight="1">
      <c r="A26" s="105" t="s">
        <v>106</v>
      </c>
      <c r="B26" s="96">
        <f>'[5]ZAROALL'!$M$218</f>
        <v>25465</v>
      </c>
      <c r="C26" s="106">
        <f>'[4]Munka1'!B$458</f>
        <v>9735</v>
      </c>
      <c r="D26" s="107">
        <f>'[4]Munka1'!C$458</f>
        <v>15769</v>
      </c>
      <c r="E26" s="107">
        <f>SUM(B26:D26)</f>
        <v>50969</v>
      </c>
      <c r="F26" s="107">
        <f t="shared" si="1"/>
        <v>21093</v>
      </c>
      <c r="G26" s="96">
        <f>'[5]ZAROALL'!$B$255</f>
        <v>29876</v>
      </c>
      <c r="I26" s="56"/>
    </row>
    <row r="27" spans="1:4" ht="19.5" customHeight="1">
      <c r="A27" s="139" t="s">
        <v>100</v>
      </c>
      <c r="B27" s="139"/>
      <c r="C27" s="139"/>
      <c r="D27" s="139"/>
    </row>
    <row r="28" spans="3:4" ht="12.75">
      <c r="C28" s="63"/>
      <c r="D28" s="63"/>
    </row>
    <row r="29" spans="3:4" ht="12.75">
      <c r="C29" s="63"/>
      <c r="D29" s="63"/>
    </row>
    <row r="30" ht="12.75">
      <c r="D30" s="63"/>
    </row>
    <row r="31" ht="12.75">
      <c r="D31" s="63"/>
    </row>
  </sheetData>
  <mergeCells count="10">
    <mergeCell ref="A27:D27"/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2"/>
  <headerFooter alignWithMargins="0">
    <oddHeader>&amp;R&amp;"Times New Roman CE,Dőlt"11. sz. táblázat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workbookViewId="0" topLeftCell="A1">
      <selection activeCell="D23" sqref="D23"/>
    </sheetView>
  </sheetViews>
  <sheetFormatPr defaultColWidth="9.33203125" defaultRowHeight="12.75"/>
  <cols>
    <col min="1" max="1" width="16" style="6" customWidth="1"/>
    <col min="2" max="2" width="10.5" style="6" customWidth="1"/>
    <col min="3" max="5" width="9.33203125" style="6" customWidth="1"/>
    <col min="6" max="6" width="11.83203125" style="6" customWidth="1"/>
    <col min="7" max="16384" width="9.33203125" style="6" customWidth="1"/>
  </cols>
  <sheetData>
    <row r="1" spans="1:9" ht="40.5" customHeight="1">
      <c r="A1" s="109" t="s">
        <v>99</v>
      </c>
      <c r="B1" s="109"/>
      <c r="C1" s="109"/>
      <c r="D1" s="109"/>
      <c r="E1" s="109"/>
      <c r="F1" s="109"/>
      <c r="G1" s="109"/>
      <c r="H1" s="109"/>
      <c r="I1" s="109"/>
    </row>
    <row r="2" spans="1:9" ht="12.75">
      <c r="A2" s="148" t="s">
        <v>78</v>
      </c>
      <c r="B2" s="152" t="s">
        <v>79</v>
      </c>
      <c r="C2" s="153"/>
      <c r="D2" s="153"/>
      <c r="E2" s="153"/>
      <c r="F2" s="152" t="s">
        <v>80</v>
      </c>
      <c r="G2" s="153"/>
      <c r="H2" s="159"/>
      <c r="I2" s="160"/>
    </row>
    <row r="3" spans="1:9" ht="12.75">
      <c r="A3" s="149"/>
      <c r="B3" s="154"/>
      <c r="C3" s="155"/>
      <c r="D3" s="156"/>
      <c r="E3" s="156"/>
      <c r="F3" s="161"/>
      <c r="G3" s="162"/>
      <c r="H3" s="162"/>
      <c r="I3" s="163"/>
    </row>
    <row r="4" spans="1:9" ht="12.75">
      <c r="A4" s="150"/>
      <c r="B4" s="157"/>
      <c r="C4" s="158"/>
      <c r="D4" s="158"/>
      <c r="E4" s="158"/>
      <c r="F4" s="164"/>
      <c r="G4" s="165"/>
      <c r="H4" s="165"/>
      <c r="I4" s="166"/>
    </row>
    <row r="5" spans="1:9" ht="40.5" customHeight="1">
      <c r="A5" s="150"/>
      <c r="B5" s="7" t="s">
        <v>96</v>
      </c>
      <c r="C5" s="8" t="s">
        <v>18</v>
      </c>
      <c r="D5" s="8" t="s">
        <v>81</v>
      </c>
      <c r="E5" s="167" t="s">
        <v>97</v>
      </c>
      <c r="F5" s="7" t="s">
        <v>96</v>
      </c>
      <c r="G5" s="8" t="s">
        <v>18</v>
      </c>
      <c r="H5" s="8" t="s">
        <v>81</v>
      </c>
      <c r="I5" s="167" t="s">
        <v>97</v>
      </c>
    </row>
    <row r="6" spans="1:9" ht="14.25" customHeight="1">
      <c r="A6" s="151"/>
      <c r="B6" s="169" t="s">
        <v>82</v>
      </c>
      <c r="C6" s="170"/>
      <c r="D6" s="171"/>
      <c r="E6" s="168"/>
      <c r="F6" s="169" t="s">
        <v>82</v>
      </c>
      <c r="G6" s="170"/>
      <c r="H6" s="171"/>
      <c r="I6" s="168"/>
    </row>
    <row r="7" spans="1:9" ht="21" customHeight="1">
      <c r="A7" s="173" t="s">
        <v>98</v>
      </c>
      <c r="B7" s="174"/>
      <c r="C7" s="174"/>
      <c r="D7" s="174"/>
      <c r="E7" s="174"/>
      <c r="F7" s="174"/>
      <c r="G7" s="174"/>
      <c r="H7" s="174"/>
      <c r="I7" s="175"/>
    </row>
    <row r="8" spans="1:9" ht="12.75">
      <c r="A8" s="40" t="s">
        <v>83</v>
      </c>
      <c r="B8" s="41">
        <v>2</v>
      </c>
      <c r="C8" s="41">
        <v>2</v>
      </c>
      <c r="D8" s="41">
        <v>0</v>
      </c>
      <c r="E8" s="41">
        <f aca="true" t="shared" si="0" ref="E8:E13">SUM(B8:D8)</f>
        <v>4</v>
      </c>
      <c r="F8" s="41">
        <v>133</v>
      </c>
      <c r="G8" s="41">
        <v>53</v>
      </c>
      <c r="H8" s="41">
        <v>0</v>
      </c>
      <c r="I8" s="41">
        <f aca="true" t="shared" si="1" ref="I8:I19">SUM(F8:H8)</f>
        <v>186</v>
      </c>
    </row>
    <row r="9" spans="1:9" ht="12.75">
      <c r="A9" s="42" t="s">
        <v>84</v>
      </c>
      <c r="B9" s="43">
        <v>0</v>
      </c>
      <c r="C9" s="43">
        <v>1</v>
      </c>
      <c r="D9" s="43">
        <v>0</v>
      </c>
      <c r="E9" s="43">
        <f t="shared" si="0"/>
        <v>1</v>
      </c>
      <c r="F9" s="43">
        <v>0</v>
      </c>
      <c r="G9" s="43">
        <v>8</v>
      </c>
      <c r="H9" s="43">
        <v>0</v>
      </c>
      <c r="I9" s="43">
        <f t="shared" si="1"/>
        <v>8</v>
      </c>
    </row>
    <row r="10" spans="1:9" ht="12.75">
      <c r="A10" s="44" t="s">
        <v>85</v>
      </c>
      <c r="B10" s="45">
        <v>0</v>
      </c>
      <c r="C10" s="45">
        <v>2</v>
      </c>
      <c r="D10" s="45">
        <v>0</v>
      </c>
      <c r="E10" s="45">
        <f t="shared" si="0"/>
        <v>2</v>
      </c>
      <c r="F10" s="45">
        <v>0</v>
      </c>
      <c r="G10" s="45">
        <v>41</v>
      </c>
      <c r="H10" s="45">
        <v>0</v>
      </c>
      <c r="I10" s="45">
        <f t="shared" si="1"/>
        <v>41</v>
      </c>
    </row>
    <row r="11" spans="1:9" ht="12.75">
      <c r="A11" s="46" t="s">
        <v>86</v>
      </c>
      <c r="B11" s="47">
        <v>0</v>
      </c>
      <c r="C11" s="43">
        <v>0</v>
      </c>
      <c r="D11" s="43">
        <v>0</v>
      </c>
      <c r="E11" s="43">
        <f t="shared" si="0"/>
        <v>0</v>
      </c>
      <c r="F11" s="43">
        <v>0</v>
      </c>
      <c r="G11" s="43">
        <v>0</v>
      </c>
      <c r="H11" s="43">
        <v>0</v>
      </c>
      <c r="I11" s="43">
        <f t="shared" si="1"/>
        <v>0</v>
      </c>
    </row>
    <row r="12" spans="1:9" ht="12.75">
      <c r="A12" s="48" t="s">
        <v>87</v>
      </c>
      <c r="B12" s="49">
        <v>1</v>
      </c>
      <c r="C12" s="45">
        <v>0</v>
      </c>
      <c r="D12" s="45">
        <v>0</v>
      </c>
      <c r="E12" s="45">
        <f t="shared" si="0"/>
        <v>1</v>
      </c>
      <c r="F12" s="45">
        <v>15</v>
      </c>
      <c r="G12" s="45">
        <v>0</v>
      </c>
      <c r="H12" s="45">
        <v>0</v>
      </c>
      <c r="I12" s="45">
        <f t="shared" si="1"/>
        <v>15</v>
      </c>
    </row>
    <row r="13" spans="1:9" ht="12.75">
      <c r="A13" s="46" t="s">
        <v>88</v>
      </c>
      <c r="B13" s="47">
        <v>2</v>
      </c>
      <c r="C13" s="43">
        <v>0</v>
      </c>
      <c r="D13" s="43">
        <v>0</v>
      </c>
      <c r="E13" s="43">
        <f t="shared" si="0"/>
        <v>2</v>
      </c>
      <c r="F13" s="43">
        <v>35</v>
      </c>
      <c r="G13" s="43">
        <v>0</v>
      </c>
      <c r="H13" s="43">
        <v>0</v>
      </c>
      <c r="I13" s="43">
        <f t="shared" si="1"/>
        <v>35</v>
      </c>
    </row>
    <row r="14" spans="1:9" ht="12.75">
      <c r="A14" s="48" t="s">
        <v>89</v>
      </c>
      <c r="B14" s="49">
        <v>4</v>
      </c>
      <c r="C14" s="45">
        <v>0</v>
      </c>
      <c r="D14" s="45">
        <v>0</v>
      </c>
      <c r="E14" s="45">
        <f aca="true" t="shared" si="2" ref="E14:E19">SUM(B14:D14)</f>
        <v>4</v>
      </c>
      <c r="F14" s="45">
        <v>237</v>
      </c>
      <c r="G14" s="45">
        <v>0</v>
      </c>
      <c r="H14" s="45">
        <v>0</v>
      </c>
      <c r="I14" s="45">
        <f t="shared" si="1"/>
        <v>237</v>
      </c>
    </row>
    <row r="15" spans="1:9" ht="12.75">
      <c r="A15" s="46" t="s">
        <v>90</v>
      </c>
      <c r="B15" s="47">
        <v>0</v>
      </c>
      <c r="C15" s="43">
        <v>0</v>
      </c>
      <c r="D15" s="43">
        <v>0</v>
      </c>
      <c r="E15" s="43">
        <f t="shared" si="2"/>
        <v>0</v>
      </c>
      <c r="F15" s="43">
        <v>0</v>
      </c>
      <c r="G15" s="43">
        <v>0</v>
      </c>
      <c r="H15" s="43">
        <v>0</v>
      </c>
      <c r="I15" s="43">
        <f t="shared" si="1"/>
        <v>0</v>
      </c>
    </row>
    <row r="16" spans="1:9" ht="12.75">
      <c r="A16" s="48" t="s">
        <v>91</v>
      </c>
      <c r="B16" s="49">
        <v>2</v>
      </c>
      <c r="C16" s="45">
        <v>0</v>
      </c>
      <c r="D16" s="45">
        <v>0</v>
      </c>
      <c r="E16" s="45">
        <f t="shared" si="2"/>
        <v>2</v>
      </c>
      <c r="F16" s="45">
        <v>79</v>
      </c>
      <c r="G16" s="45">
        <v>0</v>
      </c>
      <c r="H16" s="45">
        <v>0</v>
      </c>
      <c r="I16" s="45">
        <f t="shared" si="1"/>
        <v>79</v>
      </c>
    </row>
    <row r="17" spans="1:9" ht="12.75">
      <c r="A17" s="46" t="s">
        <v>92</v>
      </c>
      <c r="B17" s="47">
        <v>1</v>
      </c>
      <c r="C17" s="43">
        <v>0</v>
      </c>
      <c r="D17" s="43">
        <v>0</v>
      </c>
      <c r="E17" s="43">
        <f t="shared" si="2"/>
        <v>1</v>
      </c>
      <c r="F17" s="43">
        <v>76</v>
      </c>
      <c r="G17" s="43">
        <v>0</v>
      </c>
      <c r="H17" s="43">
        <v>0</v>
      </c>
      <c r="I17" s="43">
        <f t="shared" si="1"/>
        <v>76</v>
      </c>
    </row>
    <row r="18" spans="1:9" ht="12.75">
      <c r="A18" s="48" t="s">
        <v>93</v>
      </c>
      <c r="B18" s="49">
        <v>3</v>
      </c>
      <c r="C18" s="45">
        <v>1</v>
      </c>
      <c r="D18" s="45">
        <v>0</v>
      </c>
      <c r="E18" s="45">
        <f t="shared" si="2"/>
        <v>4</v>
      </c>
      <c r="F18" s="45">
        <v>52</v>
      </c>
      <c r="G18" s="45">
        <v>48</v>
      </c>
      <c r="H18" s="45">
        <v>0</v>
      </c>
      <c r="I18" s="45">
        <f t="shared" si="1"/>
        <v>100</v>
      </c>
    </row>
    <row r="19" spans="1:9" ht="12.75">
      <c r="A19" s="46" t="s">
        <v>94</v>
      </c>
      <c r="B19" s="47">
        <v>3</v>
      </c>
      <c r="C19" s="43">
        <v>0</v>
      </c>
      <c r="D19" s="43">
        <v>1</v>
      </c>
      <c r="E19" s="43">
        <f t="shared" si="2"/>
        <v>4</v>
      </c>
      <c r="F19" s="43">
        <v>175</v>
      </c>
      <c r="G19" s="43">
        <v>0</v>
      </c>
      <c r="H19" s="43">
        <v>20</v>
      </c>
      <c r="I19" s="43">
        <f t="shared" si="1"/>
        <v>195</v>
      </c>
    </row>
    <row r="20" spans="1:9" ht="12.75">
      <c r="A20" s="50" t="s">
        <v>98</v>
      </c>
      <c r="B20" s="51">
        <f aca="true" t="shared" si="3" ref="B20:I20">SUM(B8:B19)</f>
        <v>18</v>
      </c>
      <c r="C20" s="51">
        <f t="shared" si="3"/>
        <v>6</v>
      </c>
      <c r="D20" s="51">
        <f t="shared" si="3"/>
        <v>1</v>
      </c>
      <c r="E20" s="51">
        <f t="shared" si="3"/>
        <v>25</v>
      </c>
      <c r="F20" s="51">
        <f t="shared" si="3"/>
        <v>802</v>
      </c>
      <c r="G20" s="51">
        <f t="shared" si="3"/>
        <v>150</v>
      </c>
      <c r="H20" s="51">
        <f t="shared" si="3"/>
        <v>20</v>
      </c>
      <c r="I20" s="51">
        <f t="shared" si="3"/>
        <v>972</v>
      </c>
    </row>
    <row r="21" spans="1:9" ht="21.75" customHeight="1">
      <c r="A21" s="173" t="s">
        <v>110</v>
      </c>
      <c r="B21" s="174"/>
      <c r="C21" s="174"/>
      <c r="D21" s="174"/>
      <c r="E21" s="174"/>
      <c r="F21" s="174"/>
      <c r="G21" s="174"/>
      <c r="H21" s="174"/>
      <c r="I21" s="175"/>
    </row>
    <row r="22" spans="1:9" ht="12.75">
      <c r="A22" s="40" t="s">
        <v>83</v>
      </c>
      <c r="B22" s="41">
        <v>2</v>
      </c>
      <c r="C22" s="41">
        <v>0</v>
      </c>
      <c r="D22" s="41">
        <v>1</v>
      </c>
      <c r="E22" s="41">
        <f aca="true" t="shared" si="4" ref="E22:E27">SUM(B22:D22)</f>
        <v>3</v>
      </c>
      <c r="F22" s="41">
        <v>84</v>
      </c>
      <c r="G22" s="41">
        <v>0</v>
      </c>
      <c r="H22" s="41">
        <v>30</v>
      </c>
      <c r="I22" s="41">
        <f aca="true" t="shared" si="5" ref="I22:I27">SUM(F22:H22)</f>
        <v>114</v>
      </c>
    </row>
    <row r="23" spans="1:9" ht="12.75">
      <c r="A23" s="42" t="s">
        <v>84</v>
      </c>
      <c r="B23" s="43"/>
      <c r="C23" s="43"/>
      <c r="D23" s="43"/>
      <c r="E23" s="43">
        <f t="shared" si="4"/>
        <v>0</v>
      </c>
      <c r="F23" s="43"/>
      <c r="G23" s="43"/>
      <c r="H23" s="43"/>
      <c r="I23" s="43">
        <f t="shared" si="5"/>
        <v>0</v>
      </c>
    </row>
    <row r="24" spans="1:9" ht="12.75">
      <c r="A24" s="44" t="s">
        <v>85</v>
      </c>
      <c r="B24" s="45"/>
      <c r="C24" s="45"/>
      <c r="D24" s="45"/>
      <c r="E24" s="45">
        <f t="shared" si="4"/>
        <v>0</v>
      </c>
      <c r="F24" s="45"/>
      <c r="G24" s="45"/>
      <c r="H24" s="45"/>
      <c r="I24" s="45">
        <f t="shared" si="5"/>
        <v>0</v>
      </c>
    </row>
    <row r="25" spans="1:9" ht="12.75">
      <c r="A25" s="46" t="s">
        <v>86</v>
      </c>
      <c r="B25" s="47"/>
      <c r="C25" s="43"/>
      <c r="D25" s="43"/>
      <c r="E25" s="43">
        <f t="shared" si="4"/>
        <v>0</v>
      </c>
      <c r="F25" s="43"/>
      <c r="G25" s="43"/>
      <c r="H25" s="43"/>
      <c r="I25" s="43">
        <f t="shared" si="5"/>
        <v>0</v>
      </c>
    </row>
    <row r="26" spans="1:9" ht="12.75">
      <c r="A26" s="48" t="s">
        <v>87</v>
      </c>
      <c r="B26" s="49"/>
      <c r="C26" s="45"/>
      <c r="D26" s="45"/>
      <c r="E26" s="45">
        <f t="shared" si="4"/>
        <v>0</v>
      </c>
      <c r="F26" s="45"/>
      <c r="G26" s="45"/>
      <c r="H26" s="45"/>
      <c r="I26" s="45">
        <f t="shared" si="5"/>
        <v>0</v>
      </c>
    </row>
    <row r="27" spans="1:9" ht="12.75">
      <c r="A27" s="46" t="s">
        <v>88</v>
      </c>
      <c r="B27" s="47"/>
      <c r="C27" s="43"/>
      <c r="D27" s="43"/>
      <c r="E27" s="43">
        <f t="shared" si="4"/>
        <v>0</v>
      </c>
      <c r="F27" s="43"/>
      <c r="G27" s="43"/>
      <c r="H27" s="43"/>
      <c r="I27" s="43">
        <f t="shared" si="5"/>
        <v>0</v>
      </c>
    </row>
    <row r="28" spans="1:9" ht="12.75">
      <c r="A28" s="48" t="s">
        <v>89</v>
      </c>
      <c r="B28" s="49"/>
      <c r="C28" s="45"/>
      <c r="D28" s="45"/>
      <c r="E28" s="45">
        <f aca="true" t="shared" si="6" ref="E28:E33">SUM(B28:D28)</f>
        <v>0</v>
      </c>
      <c r="F28" s="45"/>
      <c r="G28" s="45"/>
      <c r="H28" s="45"/>
      <c r="I28" s="45">
        <f aca="true" t="shared" si="7" ref="I28:I33">SUM(F28:H28)</f>
        <v>0</v>
      </c>
    </row>
    <row r="29" spans="1:9" ht="12.75">
      <c r="A29" s="46" t="s">
        <v>90</v>
      </c>
      <c r="B29" s="47"/>
      <c r="C29" s="43"/>
      <c r="D29" s="43"/>
      <c r="E29" s="43">
        <f t="shared" si="6"/>
        <v>0</v>
      </c>
      <c r="F29" s="43"/>
      <c r="G29" s="43"/>
      <c r="H29" s="43"/>
      <c r="I29" s="43">
        <f t="shared" si="7"/>
        <v>0</v>
      </c>
    </row>
    <row r="30" spans="1:9" ht="12.75">
      <c r="A30" s="48" t="s">
        <v>91</v>
      </c>
      <c r="B30" s="49"/>
      <c r="C30" s="45"/>
      <c r="D30" s="45"/>
      <c r="E30" s="45">
        <f t="shared" si="6"/>
        <v>0</v>
      </c>
      <c r="F30" s="45"/>
      <c r="G30" s="45"/>
      <c r="H30" s="45"/>
      <c r="I30" s="45">
        <f t="shared" si="7"/>
        <v>0</v>
      </c>
    </row>
    <row r="31" spans="1:9" ht="12.75">
      <c r="A31" s="46" t="s">
        <v>92</v>
      </c>
      <c r="B31" s="47"/>
      <c r="C31" s="43"/>
      <c r="D31" s="43"/>
      <c r="E31" s="43">
        <f t="shared" si="6"/>
        <v>0</v>
      </c>
      <c r="F31" s="43"/>
      <c r="G31" s="43"/>
      <c r="H31" s="43"/>
      <c r="I31" s="43">
        <f t="shared" si="7"/>
        <v>0</v>
      </c>
    </row>
    <row r="32" spans="1:9" ht="12.75">
      <c r="A32" s="48" t="s">
        <v>93</v>
      </c>
      <c r="B32" s="49"/>
      <c r="C32" s="45"/>
      <c r="D32" s="45"/>
      <c r="E32" s="45">
        <f t="shared" si="6"/>
        <v>0</v>
      </c>
      <c r="F32" s="45"/>
      <c r="G32" s="45"/>
      <c r="H32" s="45"/>
      <c r="I32" s="45">
        <f t="shared" si="7"/>
        <v>0</v>
      </c>
    </row>
    <row r="33" spans="1:9" ht="12.75">
      <c r="A33" s="46" t="s">
        <v>94</v>
      </c>
      <c r="B33" s="47"/>
      <c r="C33" s="43"/>
      <c r="D33" s="43"/>
      <c r="E33" s="43">
        <f t="shared" si="6"/>
        <v>0</v>
      </c>
      <c r="F33" s="43"/>
      <c r="G33" s="43"/>
      <c r="H33" s="43"/>
      <c r="I33" s="43">
        <f t="shared" si="7"/>
        <v>0</v>
      </c>
    </row>
    <row r="34" spans="1:9" ht="12.75">
      <c r="A34" s="50" t="s">
        <v>110</v>
      </c>
      <c r="B34" s="51">
        <f>SUM(B22:B33)</f>
        <v>2</v>
      </c>
      <c r="C34" s="51">
        <f aca="true" t="shared" si="8" ref="C34:I34">SUM(C22:C33)</f>
        <v>0</v>
      </c>
      <c r="D34" s="51">
        <f t="shared" si="8"/>
        <v>1</v>
      </c>
      <c r="E34" s="51">
        <f t="shared" si="8"/>
        <v>3</v>
      </c>
      <c r="F34" s="51">
        <f t="shared" si="8"/>
        <v>84</v>
      </c>
      <c r="G34" s="51">
        <f t="shared" si="8"/>
        <v>0</v>
      </c>
      <c r="H34" s="51">
        <f t="shared" si="8"/>
        <v>30</v>
      </c>
      <c r="I34" s="51">
        <f t="shared" si="8"/>
        <v>114</v>
      </c>
    </row>
    <row r="35" spans="1:9" ht="17.25" customHeight="1">
      <c r="A35" s="172" t="s">
        <v>100</v>
      </c>
      <c r="B35" s="172"/>
      <c r="C35" s="172"/>
      <c r="D35" s="172"/>
      <c r="E35" s="172"/>
      <c r="F35" s="172"/>
      <c r="G35" s="172"/>
      <c r="H35" s="172"/>
      <c r="I35" s="172"/>
    </row>
  </sheetData>
  <mergeCells count="11">
    <mergeCell ref="A35:I35"/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Roman,Dőlt"12.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workbookViewId="0" topLeftCell="A1">
      <pane xSplit="6" topLeftCell="G1" activePane="topRight" state="frozen"/>
      <selection pane="topLeft" activeCell="K21" sqref="K21"/>
      <selection pane="topRight" activeCell="A29" sqref="A29:F29"/>
    </sheetView>
  </sheetViews>
  <sheetFormatPr defaultColWidth="9.33203125" defaultRowHeight="12.75"/>
  <cols>
    <col min="1" max="1" width="29.8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8" width="9.33203125" style="1" customWidth="1"/>
    <col min="9" max="9" width="24.83203125" style="1" customWidth="1"/>
    <col min="10" max="10" width="9.33203125" style="1" customWidth="1"/>
    <col min="11" max="11" width="17.16015625" style="1" customWidth="1"/>
    <col min="12" max="12" width="11.16015625" style="1" customWidth="1"/>
    <col min="13" max="13" width="24.5" style="1" customWidth="1"/>
    <col min="14" max="14" width="11.16015625" style="1" customWidth="1"/>
    <col min="15" max="15" width="15.33203125" style="1" customWidth="1"/>
    <col min="16" max="16384" width="9.33203125" style="2" customWidth="1"/>
  </cols>
  <sheetData>
    <row r="1" spans="1:6" ht="22.5" customHeight="1">
      <c r="A1" s="109" t="s">
        <v>30</v>
      </c>
      <c r="B1" s="109"/>
      <c r="C1" s="109"/>
      <c r="D1" s="109"/>
      <c r="E1" s="109"/>
      <c r="F1" s="109"/>
    </row>
    <row r="2" spans="1:6" ht="22.5" customHeight="1">
      <c r="A2" s="109" t="s">
        <v>17</v>
      </c>
      <c r="B2" s="109"/>
      <c r="C2" s="109"/>
      <c r="D2" s="109"/>
      <c r="E2" s="109"/>
      <c r="F2" s="109"/>
    </row>
    <row r="3" spans="1:6" ht="22.5" customHeight="1">
      <c r="A3" s="110" t="s">
        <v>104</v>
      </c>
      <c r="B3" s="110"/>
      <c r="C3" s="110"/>
      <c r="D3" s="110"/>
      <c r="E3" s="110"/>
      <c r="F3" s="110"/>
    </row>
    <row r="4" spans="2:6" ht="12.75">
      <c r="B4" s="31"/>
      <c r="C4" s="3"/>
      <c r="D4" s="32"/>
      <c r="E4" s="32"/>
      <c r="F4" s="32"/>
    </row>
    <row r="5" spans="1:6" ht="19.5" customHeight="1">
      <c r="A5" s="119" t="s">
        <v>22</v>
      </c>
      <c r="B5" s="114" t="s">
        <v>65</v>
      </c>
      <c r="C5" s="115"/>
      <c r="D5" s="115"/>
      <c r="E5" s="115"/>
      <c r="F5" s="116"/>
    </row>
    <row r="6" spans="1:6" ht="19.5" customHeight="1">
      <c r="A6" s="119"/>
      <c r="B6" s="117" t="s">
        <v>1</v>
      </c>
      <c r="C6" s="111" t="s">
        <v>21</v>
      </c>
      <c r="D6" s="112"/>
      <c r="E6" s="112"/>
      <c r="F6" s="113"/>
    </row>
    <row r="7" spans="1:17" ht="33" customHeight="1">
      <c r="A7" s="119"/>
      <c r="B7" s="118"/>
      <c r="C7" s="119" t="s">
        <v>26</v>
      </c>
      <c r="D7" s="119"/>
      <c r="E7" s="119" t="s">
        <v>25</v>
      </c>
      <c r="F7" s="119"/>
      <c r="P7" s="2" t="s">
        <v>56</v>
      </c>
      <c r="Q7" s="2" t="s">
        <v>29</v>
      </c>
    </row>
    <row r="8" spans="1:6" ht="12.75">
      <c r="A8" s="119"/>
      <c r="B8" s="33" t="s">
        <v>23</v>
      </c>
      <c r="C8" s="33" t="s">
        <v>23</v>
      </c>
      <c r="D8" s="33" t="s">
        <v>24</v>
      </c>
      <c r="E8" s="33" t="s">
        <v>23</v>
      </c>
      <c r="F8" s="33" t="s">
        <v>24</v>
      </c>
    </row>
    <row r="9" spans="1:17" s="5" customFormat="1" ht="20.25" customHeight="1">
      <c r="A9" s="13" t="s">
        <v>2</v>
      </c>
      <c r="B9" s="58">
        <f>'[3]kirendeltségek'!B203</f>
        <v>1815</v>
      </c>
      <c r="C9" s="58">
        <f aca="true" t="shared" si="0" ref="C9:C28">B9-P9</f>
        <v>-30</v>
      </c>
      <c r="D9" s="91">
        <f aca="true" t="shared" si="1" ref="D9:D28">B9/P9*100-100</f>
        <v>-1.6260162601626007</v>
      </c>
      <c r="E9" s="58">
        <f aca="true" t="shared" si="2" ref="E9:E28">B9-Q9</f>
        <v>-59</v>
      </c>
      <c r="F9" s="91">
        <f aca="true" t="shared" si="3" ref="F9:F28">B9/Q9*100-100</f>
        <v>-3.1483457844183533</v>
      </c>
      <c r="G9" s="1"/>
      <c r="H9" s="1"/>
      <c r="I9" s="1"/>
      <c r="J9" s="1"/>
      <c r="K9" s="1"/>
      <c r="L9" s="1"/>
      <c r="M9" s="1"/>
      <c r="N9" s="1"/>
      <c r="O9" s="1"/>
      <c r="P9" s="36">
        <f>'[3]kirendeltségek'!M169</f>
        <v>1845</v>
      </c>
      <c r="Q9" s="36">
        <f>'[3]kirendeltségek'!B169</f>
        <v>1874</v>
      </c>
    </row>
    <row r="10" spans="1:17" ht="20.25" customHeight="1">
      <c r="A10" s="4" t="s">
        <v>3</v>
      </c>
      <c r="B10" s="34">
        <f>'[3]kirendeltségek'!B204</f>
        <v>493</v>
      </c>
      <c r="C10" s="34">
        <f t="shared" si="0"/>
        <v>84</v>
      </c>
      <c r="D10" s="35">
        <f t="shared" si="1"/>
        <v>20.537897310513458</v>
      </c>
      <c r="E10" s="34">
        <f t="shared" si="2"/>
        <v>69</v>
      </c>
      <c r="F10" s="35">
        <f t="shared" si="3"/>
        <v>16.27358490566037</v>
      </c>
      <c r="P10" s="37">
        <f>'[3]kirendeltségek'!M170</f>
        <v>409</v>
      </c>
      <c r="Q10" s="37">
        <f>'[3]kirendeltségek'!B170</f>
        <v>424</v>
      </c>
    </row>
    <row r="11" spans="1:17" s="5" customFormat="1" ht="20.25" customHeight="1">
      <c r="A11" s="13" t="s">
        <v>4</v>
      </c>
      <c r="B11" s="58">
        <f>'[3]kirendeltségek'!B205</f>
        <v>960</v>
      </c>
      <c r="C11" s="58">
        <f t="shared" si="0"/>
        <v>69</v>
      </c>
      <c r="D11" s="91">
        <f t="shared" si="1"/>
        <v>7.744107744107737</v>
      </c>
      <c r="E11" s="58">
        <f t="shared" si="2"/>
        <v>-40</v>
      </c>
      <c r="F11" s="91">
        <f t="shared" si="3"/>
        <v>-4</v>
      </c>
      <c r="G11" s="1"/>
      <c r="H11" s="1"/>
      <c r="I11" s="1"/>
      <c r="J11" s="1"/>
      <c r="K11" s="1"/>
      <c r="L11" s="1"/>
      <c r="M11" s="1"/>
      <c r="N11" s="1"/>
      <c r="O11" s="1"/>
      <c r="P11" s="38">
        <f>'[3]kirendeltségek'!M171</f>
        <v>891</v>
      </c>
      <c r="Q11" s="38">
        <f>'[3]kirendeltségek'!B171</f>
        <v>1000</v>
      </c>
    </row>
    <row r="12" spans="1:17" ht="20.25" customHeight="1">
      <c r="A12" s="4" t="s">
        <v>5</v>
      </c>
      <c r="B12" s="34">
        <f>'[3]kirendeltségek'!B206</f>
        <v>230</v>
      </c>
      <c r="C12" s="34">
        <f t="shared" si="0"/>
        <v>9</v>
      </c>
      <c r="D12" s="35">
        <f t="shared" si="1"/>
        <v>4.072398190045263</v>
      </c>
      <c r="E12" s="34">
        <f t="shared" si="2"/>
        <v>16</v>
      </c>
      <c r="F12" s="35">
        <f t="shared" si="3"/>
        <v>7.476635514018696</v>
      </c>
      <c r="P12" s="37">
        <f>'[3]kirendeltségek'!M172</f>
        <v>221</v>
      </c>
      <c r="Q12" s="37">
        <f>'[3]kirendeltségek'!B172</f>
        <v>214</v>
      </c>
    </row>
    <row r="13" spans="1:17" s="5" customFormat="1" ht="20.25" customHeight="1">
      <c r="A13" s="13" t="s">
        <v>6</v>
      </c>
      <c r="B13" s="58">
        <f>'[3]kirendeltségek'!B207</f>
        <v>438</v>
      </c>
      <c r="C13" s="58">
        <f t="shared" si="0"/>
        <v>49</v>
      </c>
      <c r="D13" s="91">
        <f t="shared" si="1"/>
        <v>12.59640102827764</v>
      </c>
      <c r="E13" s="58">
        <f t="shared" si="2"/>
        <v>83</v>
      </c>
      <c r="F13" s="91">
        <f t="shared" si="3"/>
        <v>23.380281690140833</v>
      </c>
      <c r="G13" s="1"/>
      <c r="H13" s="1"/>
      <c r="I13" s="1"/>
      <c r="J13" s="1"/>
      <c r="K13" s="1"/>
      <c r="L13" s="1"/>
      <c r="M13" s="1"/>
      <c r="N13" s="1"/>
      <c r="O13" s="1"/>
      <c r="P13" s="38">
        <f>'[3]kirendeltségek'!M173</f>
        <v>389</v>
      </c>
      <c r="Q13" s="38">
        <f>'[3]kirendeltségek'!B173</f>
        <v>355</v>
      </c>
    </row>
    <row r="14" spans="1:17" ht="20.25" customHeight="1">
      <c r="A14" s="4" t="s">
        <v>7</v>
      </c>
      <c r="B14" s="34">
        <f>'[3]kirendeltségek'!B208</f>
        <v>915</v>
      </c>
      <c r="C14" s="34">
        <f t="shared" si="0"/>
        <v>94</v>
      </c>
      <c r="D14" s="35">
        <f t="shared" si="1"/>
        <v>11.449451887941535</v>
      </c>
      <c r="E14" s="34">
        <f t="shared" si="2"/>
        <v>50</v>
      </c>
      <c r="F14" s="35">
        <f t="shared" si="3"/>
        <v>5.780346820809257</v>
      </c>
      <c r="P14" s="37">
        <f>'[3]kirendeltségek'!M174</f>
        <v>821</v>
      </c>
      <c r="Q14" s="37">
        <f>'[3]kirendeltségek'!B174</f>
        <v>865</v>
      </c>
    </row>
    <row r="15" spans="1:17" s="5" customFormat="1" ht="20.25" customHeight="1">
      <c r="A15" s="13" t="s">
        <v>8</v>
      </c>
      <c r="B15" s="58">
        <f>'[3]kirendeltségek'!B209</f>
        <v>318</v>
      </c>
      <c r="C15" s="58">
        <f t="shared" si="0"/>
        <v>52</v>
      </c>
      <c r="D15" s="91">
        <f t="shared" si="1"/>
        <v>19.54887218045114</v>
      </c>
      <c r="E15" s="58">
        <f t="shared" si="2"/>
        <v>-26</v>
      </c>
      <c r="F15" s="91">
        <f t="shared" si="3"/>
        <v>-7.558139534883722</v>
      </c>
      <c r="G15" s="1"/>
      <c r="H15" s="1"/>
      <c r="I15" s="1"/>
      <c r="J15" s="1"/>
      <c r="K15" s="1"/>
      <c r="L15" s="1"/>
      <c r="M15" s="1"/>
      <c r="N15" s="1"/>
      <c r="O15" s="1"/>
      <c r="P15" s="38">
        <f>'[3]kirendeltségek'!M175</f>
        <v>266</v>
      </c>
      <c r="Q15" s="38">
        <f>'[3]kirendeltségek'!B175</f>
        <v>344</v>
      </c>
    </row>
    <row r="16" spans="1:17" ht="20.25" customHeight="1">
      <c r="A16" s="4" t="s">
        <v>9</v>
      </c>
      <c r="B16" s="34">
        <f>'[3]kirendeltségek'!B210</f>
        <v>545</v>
      </c>
      <c r="C16" s="34">
        <f t="shared" si="0"/>
        <v>90</v>
      </c>
      <c r="D16" s="35">
        <f t="shared" si="1"/>
        <v>19.78021978021978</v>
      </c>
      <c r="E16" s="34">
        <f t="shared" si="2"/>
        <v>24</v>
      </c>
      <c r="F16" s="35">
        <f t="shared" si="3"/>
        <v>4.606525911708246</v>
      </c>
      <c r="P16" s="37">
        <f>'[3]kirendeltségek'!M176</f>
        <v>455</v>
      </c>
      <c r="Q16" s="37">
        <f>'[3]kirendeltségek'!B176</f>
        <v>521</v>
      </c>
    </row>
    <row r="17" spans="1:17" s="5" customFormat="1" ht="20.25" customHeight="1">
      <c r="A17" s="13" t="s">
        <v>10</v>
      </c>
      <c r="B17" s="58">
        <f>'[3]kirendeltségek'!B211</f>
        <v>651</v>
      </c>
      <c r="C17" s="58">
        <f t="shared" si="0"/>
        <v>68</v>
      </c>
      <c r="D17" s="91">
        <f t="shared" si="1"/>
        <v>11.663807890222984</v>
      </c>
      <c r="E17" s="58">
        <f t="shared" si="2"/>
        <v>-14</v>
      </c>
      <c r="F17" s="91">
        <f t="shared" si="3"/>
        <v>-2.1052631578947256</v>
      </c>
      <c r="G17" s="1"/>
      <c r="H17" s="1"/>
      <c r="I17" s="1"/>
      <c r="J17" s="1"/>
      <c r="K17" s="1"/>
      <c r="L17" s="1"/>
      <c r="M17" s="1"/>
      <c r="N17" s="1"/>
      <c r="O17" s="1"/>
      <c r="P17" s="38">
        <f>'[3]kirendeltségek'!M177</f>
        <v>583</v>
      </c>
      <c r="Q17" s="38">
        <f>'[3]kirendeltségek'!B177</f>
        <v>665</v>
      </c>
    </row>
    <row r="18" spans="1:17" ht="20.25" customHeight="1">
      <c r="A18" s="4" t="s">
        <v>11</v>
      </c>
      <c r="B18" s="34">
        <f>'[3]kirendeltségek'!B212</f>
        <v>560</v>
      </c>
      <c r="C18" s="34">
        <f t="shared" si="0"/>
        <v>40</v>
      </c>
      <c r="D18" s="35">
        <f t="shared" si="1"/>
        <v>7.692307692307693</v>
      </c>
      <c r="E18" s="34">
        <f t="shared" si="2"/>
        <v>40</v>
      </c>
      <c r="F18" s="35">
        <f t="shared" si="3"/>
        <v>7.692307692307693</v>
      </c>
      <c r="P18" s="37">
        <f>'[3]kirendeltségek'!M178</f>
        <v>520</v>
      </c>
      <c r="Q18" s="37">
        <f>'[3]kirendeltségek'!B178</f>
        <v>520</v>
      </c>
    </row>
    <row r="19" spans="1:17" s="5" customFormat="1" ht="20.25" customHeight="1">
      <c r="A19" s="13" t="s">
        <v>12</v>
      </c>
      <c r="B19" s="58">
        <f>'[3]kirendeltségek'!B213</f>
        <v>388</v>
      </c>
      <c r="C19" s="58">
        <f t="shared" si="0"/>
        <v>34</v>
      </c>
      <c r="D19" s="91">
        <f t="shared" si="1"/>
        <v>9.604519774011294</v>
      </c>
      <c r="E19" s="58">
        <f t="shared" si="2"/>
        <v>46</v>
      </c>
      <c r="F19" s="91">
        <f t="shared" si="3"/>
        <v>13.450292397660817</v>
      </c>
      <c r="G19" s="1"/>
      <c r="H19" s="1"/>
      <c r="I19" s="1"/>
      <c r="J19" s="1"/>
      <c r="K19" s="1"/>
      <c r="L19" s="1"/>
      <c r="M19" s="1"/>
      <c r="N19" s="1"/>
      <c r="O19" s="1"/>
      <c r="P19" s="38">
        <f>'[3]kirendeltségek'!M179</f>
        <v>354</v>
      </c>
      <c r="Q19" s="38">
        <f>'[3]kirendeltségek'!B179</f>
        <v>342</v>
      </c>
    </row>
    <row r="20" spans="1:17" ht="20.25" customHeight="1">
      <c r="A20" s="4" t="s">
        <v>13</v>
      </c>
      <c r="B20" s="34">
        <f>'[3]kirendeltségek'!B214</f>
        <v>166</v>
      </c>
      <c r="C20" s="34">
        <f t="shared" si="0"/>
        <v>13</v>
      </c>
      <c r="D20" s="35">
        <f t="shared" si="1"/>
        <v>8.496732026143789</v>
      </c>
      <c r="E20" s="34">
        <f t="shared" si="2"/>
        <v>13</v>
      </c>
      <c r="F20" s="35">
        <f t="shared" si="3"/>
        <v>8.496732026143789</v>
      </c>
      <c r="P20" s="37">
        <f>'[3]kirendeltségek'!M180</f>
        <v>153</v>
      </c>
      <c r="Q20" s="37">
        <f>'[3]kirendeltségek'!B180</f>
        <v>153</v>
      </c>
    </row>
    <row r="21" spans="1:17" s="5" customFormat="1" ht="20.25" customHeight="1">
      <c r="A21" s="13" t="s">
        <v>14</v>
      </c>
      <c r="B21" s="58">
        <f>'[3]kirendeltségek'!B215</f>
        <v>174</v>
      </c>
      <c r="C21" s="58">
        <f t="shared" si="0"/>
        <v>34</v>
      </c>
      <c r="D21" s="91">
        <f t="shared" si="1"/>
        <v>24.285714285714292</v>
      </c>
      <c r="E21" s="58">
        <f t="shared" si="2"/>
        <v>16</v>
      </c>
      <c r="F21" s="91">
        <f t="shared" si="3"/>
        <v>10.126582278481024</v>
      </c>
      <c r="G21" s="1"/>
      <c r="H21" s="1"/>
      <c r="I21" s="1"/>
      <c r="J21" s="1"/>
      <c r="K21" s="1"/>
      <c r="L21" s="1"/>
      <c r="M21" s="1"/>
      <c r="N21" s="1"/>
      <c r="O21" s="1"/>
      <c r="P21" s="38">
        <f>'[3]kirendeltségek'!M181</f>
        <v>140</v>
      </c>
      <c r="Q21" s="38">
        <f>'[3]kirendeltségek'!B181</f>
        <v>158</v>
      </c>
    </row>
    <row r="22" spans="1:17" ht="20.25" customHeight="1">
      <c r="A22" s="4" t="s">
        <v>15</v>
      </c>
      <c r="B22" s="34">
        <f>'[3]kirendeltségek'!B216</f>
        <v>170</v>
      </c>
      <c r="C22" s="34">
        <f t="shared" si="0"/>
        <v>1</v>
      </c>
      <c r="D22" s="35">
        <f t="shared" si="1"/>
        <v>0.5917159763313578</v>
      </c>
      <c r="E22" s="34">
        <f t="shared" si="2"/>
        <v>-3</v>
      </c>
      <c r="F22" s="35">
        <f t="shared" si="3"/>
        <v>-1.734104046242777</v>
      </c>
      <c r="P22" s="37">
        <f>'[3]kirendeltségek'!M182</f>
        <v>169</v>
      </c>
      <c r="Q22" s="37">
        <f>'[3]kirendeltségek'!B182</f>
        <v>173</v>
      </c>
    </row>
    <row r="23" spans="1:17" s="5" customFormat="1" ht="20.25" customHeight="1">
      <c r="A23" s="13" t="s">
        <v>16</v>
      </c>
      <c r="B23" s="58">
        <f>'[3]kirendeltségek'!B217</f>
        <v>215</v>
      </c>
      <c r="C23" s="58">
        <f t="shared" si="0"/>
        <v>45</v>
      </c>
      <c r="D23" s="91">
        <f t="shared" si="1"/>
        <v>26.470588235294116</v>
      </c>
      <c r="E23" s="58">
        <f t="shared" si="2"/>
        <v>29</v>
      </c>
      <c r="F23" s="91">
        <f t="shared" si="3"/>
        <v>15.591397849462368</v>
      </c>
      <c r="G23" s="1"/>
      <c r="H23" s="1"/>
      <c r="I23" s="1"/>
      <c r="J23" s="1"/>
      <c r="K23" s="1"/>
      <c r="L23" s="1"/>
      <c r="M23" s="1"/>
      <c r="N23" s="1"/>
      <c r="O23" s="1"/>
      <c r="P23" s="38">
        <f>'[3]kirendeltségek'!M183</f>
        <v>170</v>
      </c>
      <c r="Q23" s="38">
        <f>'[3]kirendeltségek'!B183</f>
        <v>186</v>
      </c>
    </row>
    <row r="24" spans="1:17" s="1" customFormat="1" ht="34.5" customHeight="1">
      <c r="A24" s="92" t="s">
        <v>17</v>
      </c>
      <c r="B24" s="93">
        <f>SUM(B9:B23)</f>
        <v>8038</v>
      </c>
      <c r="C24" s="93">
        <f t="shared" si="0"/>
        <v>652</v>
      </c>
      <c r="D24" s="94">
        <f t="shared" si="1"/>
        <v>8.827511508258866</v>
      </c>
      <c r="E24" s="93">
        <f t="shared" si="2"/>
        <v>244</v>
      </c>
      <c r="F24" s="94">
        <f t="shared" si="3"/>
        <v>3.1306132922761094</v>
      </c>
      <c r="P24" s="39">
        <f>'[3]kirendeltségek'!M184</f>
        <v>7386</v>
      </c>
      <c r="Q24" s="39">
        <f>'[3]kirendeltségek'!B184</f>
        <v>7794</v>
      </c>
    </row>
    <row r="25" spans="1:17" ht="26.25" customHeight="1">
      <c r="A25" s="13" t="s">
        <v>19</v>
      </c>
      <c r="B25" s="58">
        <f>'[3]kirendeltségek'!B225</f>
        <v>2381</v>
      </c>
      <c r="C25" s="58">
        <f t="shared" si="0"/>
        <v>225</v>
      </c>
      <c r="D25" s="91">
        <f t="shared" si="1"/>
        <v>10.435992578849735</v>
      </c>
      <c r="E25" s="58">
        <f t="shared" si="2"/>
        <v>256</v>
      </c>
      <c r="F25" s="91">
        <f t="shared" si="3"/>
        <v>12.047058823529412</v>
      </c>
      <c r="P25" s="90">
        <f>'[3]kirendeltségek'!M191</f>
        <v>2156</v>
      </c>
      <c r="Q25" s="90">
        <f>'[3]kirendeltségek'!B191</f>
        <v>2125</v>
      </c>
    </row>
    <row r="26" spans="1:17" ht="21" customHeight="1">
      <c r="A26" s="4" t="s">
        <v>20</v>
      </c>
      <c r="B26" s="34">
        <f>'[3]kirendeltségek'!B232</f>
        <v>1982</v>
      </c>
      <c r="C26" s="34">
        <f t="shared" si="0"/>
        <v>211</v>
      </c>
      <c r="D26" s="35">
        <f t="shared" si="1"/>
        <v>11.91417278373801</v>
      </c>
      <c r="E26" s="34">
        <f t="shared" si="2"/>
        <v>44</v>
      </c>
      <c r="F26" s="35">
        <f t="shared" si="3"/>
        <v>2.2703818369453046</v>
      </c>
      <c r="P26" s="90">
        <f>'[3]kirendeltségek'!M198</f>
        <v>1771</v>
      </c>
      <c r="Q26" s="90">
        <f>'[3]kirendeltségek'!B198</f>
        <v>1938</v>
      </c>
    </row>
    <row r="27" spans="1:17" ht="21.75" customHeight="1">
      <c r="A27" s="13" t="s">
        <v>105</v>
      </c>
      <c r="B27" s="58">
        <f>'[3]kirendeltségek'!B233</f>
        <v>12401</v>
      </c>
      <c r="C27" s="58">
        <f t="shared" si="0"/>
        <v>1088</v>
      </c>
      <c r="D27" s="91">
        <f t="shared" si="1"/>
        <v>9.617254485989577</v>
      </c>
      <c r="E27" s="58">
        <f t="shared" si="2"/>
        <v>544</v>
      </c>
      <c r="F27" s="91">
        <f t="shared" si="3"/>
        <v>4.588007084422713</v>
      </c>
      <c r="P27" s="90">
        <f>'[3]kirendeltségek'!M199</f>
        <v>11313</v>
      </c>
      <c r="Q27" s="90">
        <f>'[3]kirendeltségek'!B199</f>
        <v>11857</v>
      </c>
    </row>
    <row r="28" spans="1:17" ht="23.25" customHeight="1">
      <c r="A28" s="95" t="s">
        <v>106</v>
      </c>
      <c r="B28" s="96">
        <f>'[3]kirendeltségek'!B234</f>
        <v>59306</v>
      </c>
      <c r="C28" s="96">
        <f t="shared" si="0"/>
        <v>7126</v>
      </c>
      <c r="D28" s="97">
        <f t="shared" si="1"/>
        <v>13.656573399770025</v>
      </c>
      <c r="E28" s="96">
        <f t="shared" si="2"/>
        <v>2390</v>
      </c>
      <c r="F28" s="97">
        <f t="shared" si="3"/>
        <v>4.199170707709612</v>
      </c>
      <c r="P28" s="90">
        <f>'[3]kirendeltségek'!M200</f>
        <v>52180</v>
      </c>
      <c r="Q28" s="90">
        <f>'[3]kirendeltségek'!B200</f>
        <v>56916</v>
      </c>
    </row>
    <row r="29" spans="1:6" ht="17.25" customHeight="1">
      <c r="A29" s="108" t="s">
        <v>100</v>
      </c>
      <c r="B29" s="108"/>
      <c r="C29" s="108"/>
      <c r="D29" s="108"/>
      <c r="E29" s="108"/>
      <c r="F29" s="108"/>
    </row>
  </sheetData>
  <mergeCells count="10">
    <mergeCell ref="A29:F29"/>
    <mergeCell ref="A1:F1"/>
    <mergeCell ref="A3:F3"/>
    <mergeCell ref="A2:F2"/>
    <mergeCell ref="C6:F6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7"/>
  <sheetViews>
    <sheetView zoomScale="85" zoomScaleNormal="85" workbookViewId="0" topLeftCell="A1">
      <pane xSplit="4" topLeftCell="E1" activePane="topRight" state="frozen"/>
      <selection pane="topLeft" activeCell="C5" sqref="A5:IV6"/>
      <selection pane="topRight" activeCell="J49" sqref="J49"/>
    </sheetView>
  </sheetViews>
  <sheetFormatPr defaultColWidth="9.33203125" defaultRowHeight="12.75"/>
  <cols>
    <col min="1" max="1" width="46.66015625" style="52" customWidth="1"/>
    <col min="2" max="2" width="17.83203125" style="52" customWidth="1"/>
    <col min="3" max="3" width="18.83203125" style="52" customWidth="1"/>
    <col min="4" max="4" width="17.83203125" style="52" customWidth="1"/>
    <col min="5" max="5" width="11.5" style="52" customWidth="1"/>
    <col min="6" max="6" width="5.33203125" style="52" customWidth="1"/>
    <col min="7" max="10" width="12" style="52" customWidth="1"/>
    <col min="11" max="11" width="17.16015625" style="52" customWidth="1"/>
    <col min="12" max="14" width="12" style="52" customWidth="1"/>
    <col min="15" max="15" width="15.33203125" style="52" customWidth="1"/>
    <col min="16" max="16384" width="12" style="52" customWidth="1"/>
  </cols>
  <sheetData>
    <row r="1" spans="1:4" ht="23.25" customHeight="1">
      <c r="A1" s="122" t="s">
        <v>31</v>
      </c>
      <c r="B1" s="122"/>
      <c r="C1" s="122"/>
      <c r="D1" s="122"/>
    </row>
    <row r="2" spans="1:6" ht="17.25" customHeight="1">
      <c r="A2" s="109" t="s">
        <v>61</v>
      </c>
      <c r="B2" s="109"/>
      <c r="C2" s="109"/>
      <c r="D2" s="109"/>
      <c r="E2" s="30"/>
      <c r="F2" s="30"/>
    </row>
    <row r="3" spans="1:4" ht="15.75" customHeight="1">
      <c r="A3" s="123" t="s">
        <v>104</v>
      </c>
      <c r="B3" s="123"/>
      <c r="C3" s="123"/>
      <c r="D3" s="123"/>
    </row>
    <row r="4" spans="1:3" ht="9" customHeight="1">
      <c r="A4" s="22"/>
      <c r="B4" s="22"/>
      <c r="C4" s="22"/>
    </row>
    <row r="5" spans="1:4" ht="21" customHeight="1">
      <c r="A5" s="129" t="s">
        <v>32</v>
      </c>
      <c r="B5" s="124" t="s">
        <v>33</v>
      </c>
      <c r="C5" s="127" t="s">
        <v>34</v>
      </c>
      <c r="D5" s="128"/>
    </row>
    <row r="6" spans="1:4" ht="28.5" customHeight="1">
      <c r="A6" s="130"/>
      <c r="B6" s="125"/>
      <c r="C6" s="124" t="s">
        <v>64</v>
      </c>
      <c r="D6" s="124" t="s">
        <v>35</v>
      </c>
    </row>
    <row r="7" spans="1:4" ht="18" customHeight="1">
      <c r="A7" s="131"/>
      <c r="B7" s="126"/>
      <c r="C7" s="126"/>
      <c r="D7" s="126"/>
    </row>
    <row r="8" spans="1:4" ht="24" customHeight="1">
      <c r="A8" s="14" t="s">
        <v>36</v>
      </c>
      <c r="B8" s="14"/>
      <c r="C8" s="14"/>
      <c r="D8" s="14"/>
    </row>
    <row r="9" spans="1:4" ht="18" customHeight="1">
      <c r="A9" s="23" t="s">
        <v>37</v>
      </c>
      <c r="B9" s="64">
        <f>'[1]regio'!$B255</f>
        <v>67062</v>
      </c>
      <c r="C9" s="65">
        <f>B9/$B$11*100</f>
        <v>54.655256723716384</v>
      </c>
      <c r="D9" s="65">
        <f>'[1]regio'!$B214/'[1]regio'!B$216*100</f>
        <v>55.181963568280224</v>
      </c>
    </row>
    <row r="10" spans="1:4" s="57" customFormat="1" ht="18" customHeight="1">
      <c r="A10" s="24" t="s">
        <v>38</v>
      </c>
      <c r="B10" s="66">
        <f>'[1]regio'!$B256</f>
        <v>55638</v>
      </c>
      <c r="C10" s="67">
        <f aca="true" t="shared" si="0" ref="C10:C34">B10/$B$11*100</f>
        <v>45.344743276283616</v>
      </c>
      <c r="D10" s="67">
        <f>'[1]regio'!$B215/'[1]regio'!B$216*100</f>
        <v>44.81803643171978</v>
      </c>
    </row>
    <row r="11" spans="1:4" s="70" customFormat="1" ht="20.25" customHeight="1">
      <c r="A11" s="15" t="s">
        <v>39</v>
      </c>
      <c r="B11" s="68">
        <f>SUM(B9:B10)</f>
        <v>122700</v>
      </c>
      <c r="C11" s="69">
        <f t="shared" si="0"/>
        <v>100</v>
      </c>
      <c r="D11" s="69">
        <f>SUM(D9:D10)</f>
        <v>100</v>
      </c>
    </row>
    <row r="12" spans="1:4" ht="24" customHeight="1">
      <c r="A12" s="16" t="s">
        <v>40</v>
      </c>
      <c r="B12" s="71"/>
      <c r="C12" s="72"/>
      <c r="D12" s="72"/>
    </row>
    <row r="13" spans="1:5" s="57" customFormat="1" ht="15.75" customHeight="1">
      <c r="A13" s="23" t="s">
        <v>72</v>
      </c>
      <c r="B13" s="64">
        <f>'[1]regio'!$B266</f>
        <v>2472</v>
      </c>
      <c r="C13" s="65">
        <f t="shared" si="0"/>
        <v>2.0146699266503667</v>
      </c>
      <c r="D13" s="65">
        <f>'[1]borsod'!$B225/'[1]borsod'!$B$231*100</f>
        <v>2.2693851100421223</v>
      </c>
      <c r="E13" s="56"/>
    </row>
    <row r="14" spans="1:4" ht="15.75" customHeight="1">
      <c r="A14" s="24" t="s">
        <v>73</v>
      </c>
      <c r="B14" s="66">
        <f>'[1]regio'!$B267</f>
        <v>17022</v>
      </c>
      <c r="C14" s="67">
        <f t="shared" si="0"/>
        <v>13.87286063569682</v>
      </c>
      <c r="D14" s="67">
        <f>'[1]borsod'!$B226/'[1]borsod'!$B$231*100</f>
        <v>14.133496174073429</v>
      </c>
    </row>
    <row r="15" spans="1:5" s="57" customFormat="1" ht="15.75" customHeight="1">
      <c r="A15" s="23" t="s">
        <v>74</v>
      </c>
      <c r="B15" s="64">
        <f>'[1]regio'!$B268</f>
        <v>30224</v>
      </c>
      <c r="C15" s="65">
        <f t="shared" si="0"/>
        <v>24.63243683781581</v>
      </c>
      <c r="D15" s="65">
        <f>'[1]borsod'!$B227/'[1]borsod'!$B$231*100</f>
        <v>25.060442162458564</v>
      </c>
      <c r="E15" s="87"/>
    </row>
    <row r="16" spans="1:4" ht="15.75" customHeight="1">
      <c r="A16" s="24" t="s">
        <v>75</v>
      </c>
      <c r="B16" s="66">
        <f>'[1]regio'!$B269</f>
        <v>31801</v>
      </c>
      <c r="C16" s="67">
        <f t="shared" si="0"/>
        <v>25.917685411572943</v>
      </c>
      <c r="D16" s="67">
        <f>'[1]borsod'!$B228/'[1]borsod'!$B$231*100</f>
        <v>26.069888587024252</v>
      </c>
    </row>
    <row r="17" spans="1:4" s="57" customFormat="1" ht="15.75" customHeight="1">
      <c r="A17" s="23" t="s">
        <v>76</v>
      </c>
      <c r="B17" s="64">
        <f>'[1]regio'!$B270</f>
        <v>29915</v>
      </c>
      <c r="C17" s="65">
        <f t="shared" si="0"/>
        <v>24.380603096984515</v>
      </c>
      <c r="D17" s="65">
        <f>'[1]borsod'!$B229/'[1]borsod'!$B$231*100</f>
        <v>24.468482839410783</v>
      </c>
    </row>
    <row r="18" spans="1:4" ht="15.75" customHeight="1">
      <c r="A18" s="24" t="s">
        <v>77</v>
      </c>
      <c r="B18" s="66">
        <f>'[1]regio'!$B271</f>
        <v>11266</v>
      </c>
      <c r="C18" s="67">
        <f t="shared" si="0"/>
        <v>9.181744091279544</v>
      </c>
      <c r="D18" s="67">
        <f>'[1]borsod'!$B230/'[1]borsod'!$B$231*100</f>
        <v>7.998305126990853</v>
      </c>
    </row>
    <row r="19" spans="1:4" s="73" customFormat="1" ht="22.5" customHeight="1">
      <c r="A19" s="15" t="s">
        <v>39</v>
      </c>
      <c r="B19" s="68">
        <f>SUM(B13:B18)</f>
        <v>122700</v>
      </c>
      <c r="C19" s="69">
        <f t="shared" si="0"/>
        <v>100</v>
      </c>
      <c r="D19" s="69">
        <f>SUM(D13:D18)</f>
        <v>100.00000000000001</v>
      </c>
    </row>
    <row r="20" spans="1:4" ht="23.25" customHeight="1">
      <c r="A20" s="16" t="s">
        <v>60</v>
      </c>
      <c r="B20" s="71"/>
      <c r="C20" s="72"/>
      <c r="D20" s="72"/>
    </row>
    <row r="21" spans="1:4" s="57" customFormat="1" ht="15.75" customHeight="1">
      <c r="A21" s="23" t="s">
        <v>41</v>
      </c>
      <c r="B21" s="64">
        <f>'[1]regio'!$B274</f>
        <v>10757</v>
      </c>
      <c r="C21" s="65">
        <f t="shared" si="0"/>
        <v>8.766911165444172</v>
      </c>
      <c r="D21" s="65">
        <f>'[1]regio'!$K192/'[1]regio'!$K$198*100</f>
        <v>8.656296427482117</v>
      </c>
    </row>
    <row r="22" spans="1:4" ht="15.75" customHeight="1">
      <c r="A22" s="24" t="s">
        <v>42</v>
      </c>
      <c r="B22" s="66">
        <f>'[1]regio'!$B275</f>
        <v>47235</v>
      </c>
      <c r="C22" s="67">
        <f t="shared" si="0"/>
        <v>38.496332518337404</v>
      </c>
      <c r="D22" s="67">
        <f>'[1]regio'!$K193/'[1]regio'!$K$198*100</f>
        <v>37.36237787419935</v>
      </c>
    </row>
    <row r="23" spans="1:4" s="57" customFormat="1" ht="15.75" customHeight="1">
      <c r="A23" s="23" t="s">
        <v>43</v>
      </c>
      <c r="B23" s="64">
        <f>'[1]regio'!$B276</f>
        <v>35486</v>
      </c>
      <c r="C23" s="65">
        <f t="shared" si="0"/>
        <v>28.920945395273023</v>
      </c>
      <c r="D23" s="65">
        <f>'[1]regio'!$K194/'[1]regio'!$K$198*100</f>
        <v>28.845794346547027</v>
      </c>
    </row>
    <row r="24" spans="1:7" ht="15.75" customHeight="1">
      <c r="A24" s="24" t="s">
        <v>44</v>
      </c>
      <c r="B24" s="66">
        <f>'[1]regio'!$B277</f>
        <v>16291</v>
      </c>
      <c r="C24" s="67">
        <f t="shared" si="0"/>
        <v>13.277098614506928</v>
      </c>
      <c r="D24" s="67">
        <f>'[1]regio'!$K195/'[1]regio'!$K$198*100</f>
        <v>14.043114220215081</v>
      </c>
      <c r="G24" s="80"/>
    </row>
    <row r="25" spans="1:4" s="57" customFormat="1" ht="15.75" customHeight="1">
      <c r="A25" s="23" t="s">
        <v>45</v>
      </c>
      <c r="B25" s="64">
        <f>'[1]regio'!$B278</f>
        <v>8787</v>
      </c>
      <c r="C25" s="65">
        <f t="shared" si="0"/>
        <v>7.161369193154034</v>
      </c>
      <c r="D25" s="65">
        <f>'[1]regio'!$K196/'[1]regio'!$K$198*100</f>
        <v>7.421509883211823</v>
      </c>
    </row>
    <row r="26" spans="1:4" ht="15.75" customHeight="1">
      <c r="A26" s="24" t="s">
        <v>46</v>
      </c>
      <c r="B26" s="66">
        <f>'[1]regio'!$B279</f>
        <v>4144</v>
      </c>
      <c r="C26" s="67">
        <f t="shared" si="0"/>
        <v>3.377343113284433</v>
      </c>
      <c r="D26" s="67">
        <f>'[1]regio'!$K197/'[1]regio'!$K$198*100</f>
        <v>3.670907248344599</v>
      </c>
    </row>
    <row r="27" spans="1:4" s="73" customFormat="1" ht="21" customHeight="1">
      <c r="A27" s="15" t="s">
        <v>39</v>
      </c>
      <c r="B27" s="68">
        <f>SUM(B21:B26)</f>
        <v>122700</v>
      </c>
      <c r="C27" s="69">
        <f t="shared" si="0"/>
        <v>100</v>
      </c>
      <c r="D27" s="69">
        <f>SUM(D21:D26)</f>
        <v>100</v>
      </c>
    </row>
    <row r="28" spans="1:4" ht="25.5" customHeight="1">
      <c r="A28" s="16" t="s">
        <v>47</v>
      </c>
      <c r="B28" s="71"/>
      <c r="C28" s="72"/>
      <c r="D28" s="72"/>
    </row>
    <row r="29" spans="1:7" s="57" customFormat="1" ht="18" customHeight="1">
      <c r="A29" s="23" t="s">
        <v>66</v>
      </c>
      <c r="B29" s="64">
        <f>'[1]regio'!$B282</f>
        <v>48440</v>
      </c>
      <c r="C29" s="65">
        <f>B29/$B$11*100</f>
        <v>39.478402607986965</v>
      </c>
      <c r="D29" s="65">
        <f>'[1]borsod'!$B241/'[1]borsod'!$B$246*100</f>
        <v>36.03100620622617</v>
      </c>
      <c r="G29" s="87"/>
    </row>
    <row r="30" spans="1:4" ht="18" customHeight="1">
      <c r="A30" s="24" t="s">
        <v>67</v>
      </c>
      <c r="B30" s="66">
        <f>'[1]regio'!$B283</f>
        <v>24751</v>
      </c>
      <c r="C30" s="67">
        <f>B30/$B$11*100</f>
        <v>20.1719641401793</v>
      </c>
      <c r="D30" s="67">
        <f>'[1]borsod'!$B242/'[1]borsod'!$B$246*100</f>
        <v>15.361032875551455</v>
      </c>
    </row>
    <row r="31" spans="1:4" s="57" customFormat="1" ht="18" customHeight="1">
      <c r="A31" s="23" t="s">
        <v>68</v>
      </c>
      <c r="B31" s="64">
        <f>'[1]regio'!$B284</f>
        <v>22910</v>
      </c>
      <c r="C31" s="65">
        <f>B31/$B$11*100</f>
        <v>18.67155664221679</v>
      </c>
      <c r="D31" s="65">
        <f>'[1]borsod'!$B243/'[1]borsod'!$B$246*100</f>
        <v>16.67705191794821</v>
      </c>
    </row>
    <row r="32" spans="1:4" ht="18" customHeight="1">
      <c r="A32" s="24" t="s">
        <v>69</v>
      </c>
      <c r="B32" s="66">
        <f>'[1]regio'!$B285</f>
        <v>14624</v>
      </c>
      <c r="C32" s="67">
        <f>B32/$B$11*100</f>
        <v>11.918500407497962</v>
      </c>
      <c r="D32" s="67">
        <f>'[1]borsod'!$B244/'[1]borsod'!$B$246*100</f>
        <v>16.74808703671394</v>
      </c>
    </row>
    <row r="33" spans="1:4" s="57" customFormat="1" ht="18" customHeight="1">
      <c r="A33" s="23" t="s">
        <v>70</v>
      </c>
      <c r="B33" s="64">
        <f>'[1]regio'!$B286</f>
        <v>11975</v>
      </c>
      <c r="C33" s="65">
        <f>B33/$B$11*100</f>
        <v>9.75957620211899</v>
      </c>
      <c r="D33" s="65">
        <f>'[1]borsod'!$B245/'[1]borsod'!$B$246*100</f>
        <v>15.182821963560231</v>
      </c>
    </row>
    <row r="34" spans="1:4" s="70" customFormat="1" ht="23.25" customHeight="1">
      <c r="A34" s="17" t="s">
        <v>39</v>
      </c>
      <c r="B34" s="74">
        <f>SUM(B29:B33)</f>
        <v>122700</v>
      </c>
      <c r="C34" s="75">
        <f t="shared" si="0"/>
        <v>100</v>
      </c>
      <c r="D34" s="75">
        <f>SUM(D29:D33)</f>
        <v>100</v>
      </c>
    </row>
    <row r="35" spans="1:4" ht="25.5" customHeight="1">
      <c r="A35" s="18" t="s">
        <v>62</v>
      </c>
      <c r="B35" s="76"/>
      <c r="C35" s="77"/>
      <c r="D35" s="77"/>
    </row>
    <row r="36" spans="1:4" ht="17.25" customHeight="1">
      <c r="A36" s="25" t="s">
        <v>107</v>
      </c>
      <c r="B36" s="78">
        <f>'[1]regio'!$B289+'[1]regio'!$B290</f>
        <v>14403</v>
      </c>
      <c r="C36" s="79">
        <f>B36/$B$39*100</f>
        <v>11.73838630806846</v>
      </c>
      <c r="D36" s="79">
        <f>('[1]borsod'!$B$248+'[1]borsod'!$B$249)/'[1]borsod'!$B$252*100</f>
        <v>25.79447172303781</v>
      </c>
    </row>
    <row r="37" spans="1:4" ht="17.25" customHeight="1">
      <c r="A37" s="26" t="s">
        <v>108</v>
      </c>
      <c r="B37" s="64">
        <f>'[1]regio'!$B291</f>
        <v>55586</v>
      </c>
      <c r="C37" s="65">
        <f>B37/$B$39*100</f>
        <v>45.30236348818256</v>
      </c>
      <c r="D37" s="65">
        <f>'[1]borsod'!$B250/'[1]borsod'!$B$252*100</f>
        <v>43.183121058797134</v>
      </c>
    </row>
    <row r="38" spans="1:4" ht="17.25" customHeight="1">
      <c r="A38" s="25" t="s">
        <v>63</v>
      </c>
      <c r="B38" s="66">
        <f>'[1]regio'!$B292</f>
        <v>52711</v>
      </c>
      <c r="C38" s="67">
        <f>B38/$B$39*100</f>
        <v>42.95925020374899</v>
      </c>
      <c r="D38" s="67">
        <f>'[1]borsod'!$B251/'[1]borsod'!$B$252*100</f>
        <v>31.02240721816505</v>
      </c>
    </row>
    <row r="39" spans="1:4" s="70" customFormat="1" ht="22.5" customHeight="1">
      <c r="A39" s="55" t="s">
        <v>39</v>
      </c>
      <c r="B39" s="98">
        <f>SUM(B36:B38)</f>
        <v>122700</v>
      </c>
      <c r="C39" s="99">
        <f>SUM(C36:C38)</f>
        <v>100</v>
      </c>
      <c r="D39" s="99">
        <f>SUM(D36:D38)</f>
        <v>100</v>
      </c>
    </row>
    <row r="40" spans="1:4" ht="30" customHeight="1">
      <c r="A40" s="121" t="s">
        <v>95</v>
      </c>
      <c r="B40" s="121"/>
      <c r="C40" s="121"/>
      <c r="D40" s="121"/>
    </row>
    <row r="41" spans="1:6" ht="15.75" customHeight="1">
      <c r="A41" s="120" t="s">
        <v>100</v>
      </c>
      <c r="B41" s="120"/>
      <c r="C41" s="120"/>
      <c r="D41" s="120"/>
      <c r="E41" s="89"/>
      <c r="F41" s="89"/>
    </row>
    <row r="42" ht="17.25" customHeight="1"/>
    <row r="43" spans="3:4" ht="12.75">
      <c r="C43" s="80"/>
      <c r="D43" s="80"/>
    </row>
    <row r="44" spans="3:4" ht="12.75">
      <c r="C44" s="80"/>
      <c r="D44" s="80"/>
    </row>
    <row r="45" spans="3:4" ht="12.75">
      <c r="C45" s="80"/>
      <c r="D45" s="80"/>
    </row>
    <row r="46" spans="3:4" ht="12.75">
      <c r="C46" s="80"/>
      <c r="D46" s="80"/>
    </row>
    <row r="47" spans="3:4" ht="12.75">
      <c r="C47" s="80"/>
      <c r="D47" s="80"/>
    </row>
    <row r="48" spans="3:4" ht="12.75">
      <c r="C48" s="80"/>
      <c r="D48" s="80"/>
    </row>
    <row r="49" spans="3:4" ht="12.75">
      <c r="C49" s="80"/>
      <c r="D49" s="80"/>
    </row>
    <row r="50" spans="3:4" ht="12.75">
      <c r="C50" s="80"/>
      <c r="D50" s="80"/>
    </row>
    <row r="51" spans="3:4" ht="12.75">
      <c r="C51" s="80"/>
      <c r="D51" s="80"/>
    </row>
    <row r="52" spans="3:4" ht="12.75">
      <c r="C52" s="80"/>
      <c r="D52" s="80"/>
    </row>
    <row r="53" spans="3:4" ht="12.75">
      <c r="C53" s="80"/>
      <c r="D53" s="80"/>
    </row>
    <row r="54" spans="3:4" ht="12.75">
      <c r="C54" s="80"/>
      <c r="D54" s="80"/>
    </row>
    <row r="55" spans="3:4" ht="12.75">
      <c r="C55" s="80"/>
      <c r="D55" s="80"/>
    </row>
    <row r="56" spans="3:4" ht="12.75">
      <c r="C56" s="80"/>
      <c r="D56" s="80"/>
    </row>
    <row r="57" spans="3:4" ht="12.75">
      <c r="C57" s="80"/>
      <c r="D57" s="80"/>
    </row>
    <row r="58" spans="3:4" ht="12.75">
      <c r="C58" s="80"/>
      <c r="D58" s="80"/>
    </row>
    <row r="59" spans="3:4" ht="12.75">
      <c r="C59" s="80"/>
      <c r="D59" s="80"/>
    </row>
    <row r="60" spans="3:4" ht="12.75">
      <c r="C60" s="80"/>
      <c r="D60" s="80"/>
    </row>
    <row r="61" spans="3:4" ht="12.75">
      <c r="C61" s="80"/>
      <c r="D61" s="80"/>
    </row>
    <row r="62" spans="3:4" ht="12.75">
      <c r="C62" s="80"/>
      <c r="D62" s="80"/>
    </row>
    <row r="63" spans="3:4" ht="12.75">
      <c r="C63" s="80"/>
      <c r="D63" s="80"/>
    </row>
    <row r="64" spans="3:4" ht="12.75">
      <c r="C64" s="80"/>
      <c r="D64" s="80"/>
    </row>
    <row r="65" spans="3:4" ht="12.75">
      <c r="C65" s="80"/>
      <c r="D65" s="80"/>
    </row>
    <row r="66" spans="3:4" ht="12.75">
      <c r="C66" s="80"/>
      <c r="D66" s="80"/>
    </row>
    <row r="67" spans="3:4" ht="12.75">
      <c r="C67" s="80"/>
      <c r="D67" s="80"/>
    </row>
    <row r="68" spans="3:4" ht="12.75">
      <c r="C68" s="80"/>
      <c r="D68" s="80"/>
    </row>
    <row r="69" spans="3:4" ht="12.75">
      <c r="C69" s="80"/>
      <c r="D69" s="80"/>
    </row>
    <row r="70" spans="3:4" ht="12.75">
      <c r="C70" s="80"/>
      <c r="D70" s="80"/>
    </row>
    <row r="71" spans="3:4" ht="12.75">
      <c r="C71" s="80"/>
      <c r="D71" s="80"/>
    </row>
    <row r="72" spans="3:4" ht="12.75">
      <c r="C72" s="80"/>
      <c r="D72" s="80"/>
    </row>
    <row r="73" spans="3:4" ht="12.75">
      <c r="C73" s="80"/>
      <c r="D73" s="80"/>
    </row>
    <row r="74" spans="3:4" ht="12.75">
      <c r="C74" s="80"/>
      <c r="D74" s="80"/>
    </row>
    <row r="75" spans="3:4" ht="12.75">
      <c r="C75" s="80"/>
      <c r="D75" s="80"/>
    </row>
    <row r="76" spans="3:4" ht="12.75">
      <c r="C76" s="80"/>
      <c r="D76" s="80"/>
    </row>
    <row r="77" spans="3:4" ht="12.75">
      <c r="C77" s="80"/>
      <c r="D77" s="80"/>
    </row>
    <row r="78" spans="3:4" ht="12.75">
      <c r="C78" s="80"/>
      <c r="D78" s="80"/>
    </row>
    <row r="79" spans="3:4" ht="12.75">
      <c r="C79" s="80"/>
      <c r="D79" s="80"/>
    </row>
    <row r="80" spans="3:4" ht="12.75">
      <c r="C80" s="80"/>
      <c r="D80" s="80"/>
    </row>
    <row r="81" spans="3:4" ht="12.75">
      <c r="C81" s="80"/>
      <c r="D81" s="80"/>
    </row>
    <row r="82" spans="3:4" ht="12.75">
      <c r="C82" s="80"/>
      <c r="D82" s="80"/>
    </row>
    <row r="83" spans="3:4" ht="12.75">
      <c r="C83" s="80"/>
      <c r="D83" s="80"/>
    </row>
    <row r="84" spans="3:4" ht="12.75">
      <c r="C84" s="80"/>
      <c r="D84" s="80"/>
    </row>
    <row r="85" spans="3:4" ht="12.75">
      <c r="C85" s="80"/>
      <c r="D85" s="80"/>
    </row>
    <row r="86" spans="3:4" ht="12.75">
      <c r="C86" s="80"/>
      <c r="D86" s="80"/>
    </row>
    <row r="87" spans="3:4" ht="12.75">
      <c r="C87" s="80"/>
      <c r="D87" s="80"/>
    </row>
    <row r="88" spans="3:4" ht="12.75">
      <c r="C88" s="80"/>
      <c r="D88" s="80"/>
    </row>
    <row r="89" spans="3:4" ht="12.75">
      <c r="C89" s="80"/>
      <c r="D89" s="80"/>
    </row>
    <row r="90" spans="3:4" ht="12.75">
      <c r="C90" s="80"/>
      <c r="D90" s="80"/>
    </row>
    <row r="91" spans="3:4" ht="12.75">
      <c r="C91" s="80"/>
      <c r="D91" s="80"/>
    </row>
    <row r="92" spans="3:4" ht="12.75">
      <c r="C92" s="80"/>
      <c r="D92" s="80"/>
    </row>
    <row r="93" spans="3:4" ht="12.75">
      <c r="C93" s="80"/>
      <c r="D93" s="80"/>
    </row>
    <row r="94" spans="3:4" ht="12.75">
      <c r="C94" s="80"/>
      <c r="D94" s="80"/>
    </row>
    <row r="95" spans="3:4" ht="12.75">
      <c r="C95" s="80"/>
      <c r="D95" s="80"/>
    </row>
    <row r="96" spans="3:4" ht="12.75">
      <c r="C96" s="80"/>
      <c r="D96" s="80"/>
    </row>
    <row r="97" spans="3:4" ht="12.75">
      <c r="C97" s="80"/>
      <c r="D97" s="80"/>
    </row>
    <row r="98" spans="3:4" ht="12.75">
      <c r="C98" s="80"/>
      <c r="D98" s="80"/>
    </row>
    <row r="99" spans="3:4" ht="12.75">
      <c r="C99" s="80"/>
      <c r="D99" s="80"/>
    </row>
    <row r="100" spans="3:4" ht="12.75">
      <c r="C100" s="80"/>
      <c r="D100" s="80"/>
    </row>
    <row r="101" spans="3:4" ht="12.75">
      <c r="C101" s="80"/>
      <c r="D101" s="80"/>
    </row>
    <row r="102" spans="3:4" ht="12.75">
      <c r="C102" s="80"/>
      <c r="D102" s="80"/>
    </row>
    <row r="103" spans="3:4" ht="12.75">
      <c r="C103" s="80"/>
      <c r="D103" s="80"/>
    </row>
    <row r="104" spans="3:4" ht="12.75">
      <c r="C104" s="80"/>
      <c r="D104" s="80"/>
    </row>
    <row r="105" spans="3:4" ht="12.75">
      <c r="C105" s="80"/>
      <c r="D105" s="80"/>
    </row>
    <row r="106" spans="3:4" ht="12.75">
      <c r="C106" s="80"/>
      <c r="D106" s="80"/>
    </row>
    <row r="107" spans="3:4" ht="12.75">
      <c r="C107" s="80"/>
      <c r="D107" s="80"/>
    </row>
    <row r="108" spans="3:4" ht="12.75">
      <c r="C108" s="80"/>
      <c r="D108" s="80"/>
    </row>
    <row r="109" spans="3:4" ht="12.75">
      <c r="C109" s="80"/>
      <c r="D109" s="80"/>
    </row>
    <row r="110" spans="3:4" ht="12.75">
      <c r="C110" s="80"/>
      <c r="D110" s="80"/>
    </row>
    <row r="111" spans="3:4" ht="12.75">
      <c r="C111" s="80"/>
      <c r="D111" s="80"/>
    </row>
    <row r="112" spans="3:4" ht="12.75">
      <c r="C112" s="80"/>
      <c r="D112" s="80"/>
    </row>
    <row r="113" spans="3:4" ht="12.75">
      <c r="C113" s="80"/>
      <c r="D113" s="80"/>
    </row>
    <row r="114" spans="3:4" ht="12.75">
      <c r="C114" s="80"/>
      <c r="D114" s="80"/>
    </row>
    <row r="115" spans="3:4" ht="12.75">
      <c r="C115" s="80"/>
      <c r="D115" s="80"/>
    </row>
    <row r="116" spans="3:4" ht="12.75">
      <c r="C116" s="80"/>
      <c r="D116" s="80"/>
    </row>
    <row r="117" spans="3:4" ht="12.75">
      <c r="C117" s="80"/>
      <c r="D117" s="80"/>
    </row>
    <row r="118" spans="3:4" ht="12.75">
      <c r="C118" s="80"/>
      <c r="D118" s="80"/>
    </row>
    <row r="119" spans="3:4" ht="12.75">
      <c r="C119" s="80"/>
      <c r="D119" s="80"/>
    </row>
    <row r="120" spans="3:4" ht="12.75">
      <c r="C120" s="80"/>
      <c r="D120" s="80"/>
    </row>
    <row r="121" spans="3:4" ht="12.75">
      <c r="C121" s="80"/>
      <c r="D121" s="80"/>
    </row>
    <row r="122" spans="3:4" ht="12.75">
      <c r="C122" s="80"/>
      <c r="D122" s="80"/>
    </row>
    <row r="123" spans="3:4" ht="12.75">
      <c r="C123" s="80"/>
      <c r="D123" s="80"/>
    </row>
    <row r="124" spans="3:4" ht="12.75">
      <c r="C124" s="80"/>
      <c r="D124" s="80"/>
    </row>
    <row r="125" spans="3:4" ht="12.75">
      <c r="C125" s="80"/>
      <c r="D125" s="80"/>
    </row>
    <row r="126" spans="3:4" ht="12.75">
      <c r="C126" s="80"/>
      <c r="D126" s="80"/>
    </row>
    <row r="127" spans="3:4" ht="12.75">
      <c r="C127" s="80"/>
      <c r="D127" s="80"/>
    </row>
    <row r="128" spans="3:4" ht="12.75">
      <c r="C128" s="80"/>
      <c r="D128" s="80"/>
    </row>
    <row r="129" spans="3:4" ht="12.75">
      <c r="C129" s="80"/>
      <c r="D129" s="80"/>
    </row>
    <row r="130" spans="3:4" ht="12.75">
      <c r="C130" s="80"/>
      <c r="D130" s="80"/>
    </row>
    <row r="131" spans="3:4" ht="12.75">
      <c r="C131" s="80"/>
      <c r="D131" s="80"/>
    </row>
    <row r="132" spans="3:4" ht="12.75">
      <c r="C132" s="80"/>
      <c r="D132" s="80"/>
    </row>
    <row r="133" spans="3:4" ht="12.75">
      <c r="C133" s="80"/>
      <c r="D133" s="80"/>
    </row>
    <row r="134" spans="3:4" ht="12.75">
      <c r="C134" s="80"/>
      <c r="D134" s="80"/>
    </row>
    <row r="135" spans="3:4" ht="12.75">
      <c r="C135" s="80"/>
      <c r="D135" s="80"/>
    </row>
    <row r="136" spans="3:4" ht="12.75">
      <c r="C136" s="80"/>
      <c r="D136" s="80"/>
    </row>
    <row r="137" spans="3:4" ht="12.75">
      <c r="C137" s="80"/>
      <c r="D137" s="80"/>
    </row>
    <row r="138" spans="3:4" ht="12.75">
      <c r="C138" s="80"/>
      <c r="D138" s="80"/>
    </row>
    <row r="139" spans="3:4" ht="12.75">
      <c r="C139" s="80"/>
      <c r="D139" s="80"/>
    </row>
    <row r="140" spans="3:4" ht="12.75">
      <c r="C140" s="80"/>
      <c r="D140" s="80"/>
    </row>
    <row r="141" spans="3:4" ht="12.75">
      <c r="C141" s="80"/>
      <c r="D141" s="80"/>
    </row>
    <row r="142" spans="3:4" ht="12.75">
      <c r="C142" s="80"/>
      <c r="D142" s="80"/>
    </row>
    <row r="143" spans="3:4" ht="12.75">
      <c r="C143" s="80"/>
      <c r="D143" s="80"/>
    </row>
    <row r="144" spans="3:4" ht="12.75">
      <c r="C144" s="80"/>
      <c r="D144" s="80"/>
    </row>
    <row r="145" spans="3:4" ht="12.75">
      <c r="C145" s="80"/>
      <c r="D145" s="80"/>
    </row>
    <row r="146" spans="3:4" ht="12.75">
      <c r="C146" s="80"/>
      <c r="D146" s="80"/>
    </row>
    <row r="147" spans="3:4" ht="12.75">
      <c r="C147" s="80"/>
      <c r="D147" s="80"/>
    </row>
    <row r="148" spans="3:4" ht="12.75">
      <c r="C148" s="80"/>
      <c r="D148" s="80"/>
    </row>
    <row r="149" spans="3:4" ht="12.75">
      <c r="C149" s="80"/>
      <c r="D149" s="80"/>
    </row>
    <row r="150" spans="3:4" ht="12.75">
      <c r="C150" s="80"/>
      <c r="D150" s="80"/>
    </row>
    <row r="151" spans="3:4" ht="12.75">
      <c r="C151" s="80"/>
      <c r="D151" s="80"/>
    </row>
    <row r="152" spans="3:4" ht="12.75">
      <c r="C152" s="80"/>
      <c r="D152" s="80"/>
    </row>
    <row r="153" spans="3:4" ht="12.75">
      <c r="C153" s="80"/>
      <c r="D153" s="80"/>
    </row>
    <row r="154" spans="3:4" ht="12.75">
      <c r="C154" s="80"/>
      <c r="D154" s="80"/>
    </row>
    <row r="155" spans="3:4" ht="12.75">
      <c r="C155" s="80"/>
      <c r="D155" s="80"/>
    </row>
    <row r="156" spans="3:4" ht="12.75">
      <c r="C156" s="80"/>
      <c r="D156" s="80"/>
    </row>
    <row r="157" spans="3:4" ht="12.75">
      <c r="C157" s="80"/>
      <c r="D157" s="80"/>
    </row>
    <row r="158" spans="3:4" ht="12.75">
      <c r="C158" s="80"/>
      <c r="D158" s="80"/>
    </row>
    <row r="159" spans="3:4" ht="12.75">
      <c r="C159" s="80"/>
      <c r="D159" s="80"/>
    </row>
    <row r="160" spans="3:4" ht="12.75">
      <c r="C160" s="80"/>
      <c r="D160" s="80"/>
    </row>
    <row r="161" spans="3:4" ht="12.75">
      <c r="C161" s="80"/>
      <c r="D161" s="80"/>
    </row>
    <row r="162" spans="3:4" ht="12.75">
      <c r="C162" s="80"/>
      <c r="D162" s="80"/>
    </row>
    <row r="163" spans="3:4" ht="12.75">
      <c r="C163" s="80"/>
      <c r="D163" s="80"/>
    </row>
    <row r="164" spans="3:4" ht="12.75">
      <c r="C164" s="80"/>
      <c r="D164" s="80"/>
    </row>
    <row r="165" spans="3:4" ht="12.75">
      <c r="C165" s="80"/>
      <c r="D165" s="80"/>
    </row>
    <row r="166" spans="3:4" ht="12.75">
      <c r="C166" s="80"/>
      <c r="D166" s="80"/>
    </row>
    <row r="167" spans="3:4" ht="12.75">
      <c r="C167" s="80"/>
      <c r="D167" s="80"/>
    </row>
    <row r="168" spans="3:4" ht="12.75">
      <c r="C168" s="80"/>
      <c r="D168" s="80"/>
    </row>
    <row r="169" spans="3:4" ht="12.75">
      <c r="C169" s="80"/>
      <c r="D169" s="80"/>
    </row>
    <row r="170" spans="3:4" ht="12.75">
      <c r="C170" s="80"/>
      <c r="D170" s="80"/>
    </row>
    <row r="171" spans="3:4" ht="12.75">
      <c r="C171" s="80"/>
      <c r="D171" s="80"/>
    </row>
    <row r="172" spans="3:4" ht="12.75">
      <c r="C172" s="80"/>
      <c r="D172" s="80"/>
    </row>
    <row r="173" spans="3:4" ht="12.75">
      <c r="C173" s="80"/>
      <c r="D173" s="80"/>
    </row>
    <row r="174" spans="3:4" ht="12.75">
      <c r="C174" s="80"/>
      <c r="D174" s="80"/>
    </row>
    <row r="175" spans="3:4" ht="12.75">
      <c r="C175" s="80"/>
      <c r="D175" s="80"/>
    </row>
    <row r="176" spans="3:4" ht="12.75">
      <c r="C176" s="80"/>
      <c r="D176" s="80"/>
    </row>
    <row r="177" spans="3:4" ht="12.75">
      <c r="C177" s="80"/>
      <c r="D177" s="80"/>
    </row>
    <row r="178" spans="3:4" ht="12.75">
      <c r="C178" s="80"/>
      <c r="D178" s="80"/>
    </row>
    <row r="179" spans="3:4" ht="12.75">
      <c r="C179" s="80"/>
      <c r="D179" s="80"/>
    </row>
    <row r="180" spans="3:4" ht="12.75">
      <c r="C180" s="80"/>
      <c r="D180" s="80"/>
    </row>
    <row r="181" spans="3:4" ht="12.75">
      <c r="C181" s="80"/>
      <c r="D181" s="80"/>
    </row>
    <row r="182" spans="3:4" ht="12.75">
      <c r="C182" s="80"/>
      <c r="D182" s="80"/>
    </row>
    <row r="183" spans="3:4" ht="12.75">
      <c r="C183" s="80"/>
      <c r="D183" s="80"/>
    </row>
    <row r="184" spans="3:4" ht="12.75">
      <c r="C184" s="80"/>
      <c r="D184" s="80"/>
    </row>
    <row r="185" spans="3:4" ht="12.75">
      <c r="C185" s="80"/>
      <c r="D185" s="80"/>
    </row>
    <row r="186" spans="3:4" ht="12.75">
      <c r="C186" s="80"/>
      <c r="D186" s="80"/>
    </row>
    <row r="187" spans="3:4" ht="12.75">
      <c r="C187" s="80"/>
      <c r="D187" s="80"/>
    </row>
    <row r="188" spans="3:4" ht="12.75">
      <c r="C188" s="80"/>
      <c r="D188" s="80"/>
    </row>
    <row r="189" spans="3:4" ht="12.75">
      <c r="C189" s="80"/>
      <c r="D189" s="80"/>
    </row>
    <row r="190" spans="3:4" ht="12.75">
      <c r="C190" s="80"/>
      <c r="D190" s="80"/>
    </row>
    <row r="191" spans="3:4" ht="12.75">
      <c r="C191" s="80"/>
      <c r="D191" s="80"/>
    </row>
    <row r="192" spans="3:4" ht="12.75">
      <c r="C192" s="80"/>
      <c r="D192" s="80"/>
    </row>
    <row r="193" spans="3:4" ht="12.75">
      <c r="C193" s="80"/>
      <c r="D193" s="80"/>
    </row>
    <row r="194" spans="3:4" ht="12.75">
      <c r="C194" s="80"/>
      <c r="D194" s="80"/>
    </row>
    <row r="195" spans="3:4" ht="12.75">
      <c r="C195" s="80"/>
      <c r="D195" s="80"/>
    </row>
    <row r="196" spans="3:4" ht="12.75">
      <c r="C196" s="80"/>
      <c r="D196" s="80"/>
    </row>
    <row r="197" spans="3:4" ht="12.75">
      <c r="C197" s="80"/>
      <c r="D197" s="80"/>
    </row>
    <row r="198" spans="3:4" ht="12.75">
      <c r="C198" s="80"/>
      <c r="D198" s="80"/>
    </row>
    <row r="199" spans="3:4" ht="12.75">
      <c r="C199" s="80"/>
      <c r="D199" s="80"/>
    </row>
    <row r="200" spans="3:4" ht="12.75">
      <c r="C200" s="80"/>
      <c r="D200" s="80"/>
    </row>
    <row r="201" spans="3:4" ht="12.75">
      <c r="C201" s="80"/>
      <c r="D201" s="80"/>
    </row>
    <row r="202" spans="3:4" ht="12.75">
      <c r="C202" s="80"/>
      <c r="D202" s="80"/>
    </row>
    <row r="203" spans="3:4" ht="12.75">
      <c r="C203" s="80"/>
      <c r="D203" s="80"/>
    </row>
    <row r="204" spans="3:4" ht="12.75">
      <c r="C204" s="80"/>
      <c r="D204" s="80"/>
    </row>
    <row r="205" spans="3:4" ht="12.75">
      <c r="C205" s="80"/>
      <c r="D205" s="80"/>
    </row>
    <row r="206" spans="3:4" ht="12.75">
      <c r="C206" s="80"/>
      <c r="D206" s="80"/>
    </row>
    <row r="207" spans="3:4" ht="12.75">
      <c r="C207" s="80"/>
      <c r="D207" s="80"/>
    </row>
    <row r="208" spans="3:4" ht="12.75">
      <c r="C208" s="80"/>
      <c r="D208" s="80"/>
    </row>
    <row r="209" spans="3:4" ht="12.75">
      <c r="C209" s="80"/>
      <c r="D209" s="80"/>
    </row>
    <row r="210" spans="3:4" ht="12.75">
      <c r="C210" s="80"/>
      <c r="D210" s="80"/>
    </row>
    <row r="211" spans="3:4" ht="12.75">
      <c r="C211" s="80"/>
      <c r="D211" s="80"/>
    </row>
    <row r="212" spans="3:4" ht="12.75">
      <c r="C212" s="80"/>
      <c r="D212" s="80"/>
    </row>
    <row r="213" spans="3:4" ht="12.75">
      <c r="C213" s="80"/>
      <c r="D213" s="80"/>
    </row>
    <row r="214" spans="3:4" ht="12.75">
      <c r="C214" s="80"/>
      <c r="D214" s="80"/>
    </row>
    <row r="215" spans="3:4" ht="12.75">
      <c r="C215" s="80"/>
      <c r="D215" s="80"/>
    </row>
    <row r="216" spans="3:4" ht="12.75">
      <c r="C216" s="80"/>
      <c r="D216" s="80"/>
    </row>
    <row r="217" spans="3:4" ht="12.75">
      <c r="C217" s="80"/>
      <c r="D217" s="80"/>
    </row>
    <row r="218" spans="3:4" ht="12.75">
      <c r="C218" s="80"/>
      <c r="D218" s="80"/>
    </row>
    <row r="219" spans="3:4" ht="12.75">
      <c r="C219" s="80"/>
      <c r="D219" s="80"/>
    </row>
    <row r="220" spans="3:4" ht="12.75">
      <c r="C220" s="80"/>
      <c r="D220" s="80"/>
    </row>
    <row r="221" spans="3:4" ht="12.75">
      <c r="C221" s="80"/>
      <c r="D221" s="80"/>
    </row>
    <row r="222" spans="3:4" ht="12.75">
      <c r="C222" s="80"/>
      <c r="D222" s="80"/>
    </row>
    <row r="223" spans="3:4" ht="12.75">
      <c r="C223" s="80"/>
      <c r="D223" s="80"/>
    </row>
    <row r="224" spans="3:4" ht="12.75">
      <c r="C224" s="80"/>
      <c r="D224" s="80"/>
    </row>
    <row r="225" spans="3:4" ht="12.75">
      <c r="C225" s="80"/>
      <c r="D225" s="80"/>
    </row>
    <row r="226" spans="3:4" ht="12.75">
      <c r="C226" s="80"/>
      <c r="D226" s="80"/>
    </row>
    <row r="227" spans="3:4" ht="12.75">
      <c r="C227" s="80"/>
      <c r="D227" s="80"/>
    </row>
    <row r="228" spans="3:4" ht="12.75">
      <c r="C228" s="80"/>
      <c r="D228" s="80"/>
    </row>
    <row r="229" spans="3:4" ht="12.75">
      <c r="C229" s="80"/>
      <c r="D229" s="80"/>
    </row>
    <row r="230" spans="3:4" ht="12.75">
      <c r="C230" s="80"/>
      <c r="D230" s="80"/>
    </row>
    <row r="231" spans="3:4" ht="12.75">
      <c r="C231" s="80"/>
      <c r="D231" s="80"/>
    </row>
    <row r="232" spans="3:4" ht="12.75">
      <c r="C232" s="80"/>
      <c r="D232" s="80"/>
    </row>
    <row r="233" spans="3:4" ht="12.75">
      <c r="C233" s="80"/>
      <c r="D233" s="80"/>
    </row>
    <row r="234" spans="3:4" ht="12.75">
      <c r="C234" s="80"/>
      <c r="D234" s="80"/>
    </row>
    <row r="235" spans="3:4" ht="12.75">
      <c r="C235" s="80"/>
      <c r="D235" s="80"/>
    </row>
    <row r="236" spans="3:4" ht="12.75">
      <c r="C236" s="80"/>
      <c r="D236" s="80"/>
    </row>
    <row r="237" spans="3:4" ht="12.75">
      <c r="C237" s="80"/>
      <c r="D237" s="80"/>
    </row>
    <row r="238" spans="3:4" ht="12.75">
      <c r="C238" s="80"/>
      <c r="D238" s="80"/>
    </row>
    <row r="239" spans="3:4" ht="12.75">
      <c r="C239" s="80"/>
      <c r="D239" s="80"/>
    </row>
    <row r="240" spans="3:4" ht="12.75">
      <c r="C240" s="80"/>
      <c r="D240" s="80"/>
    </row>
    <row r="241" spans="3:4" ht="12.75">
      <c r="C241" s="80"/>
      <c r="D241" s="80"/>
    </row>
    <row r="242" spans="3:4" ht="12.75">
      <c r="C242" s="80"/>
      <c r="D242" s="80"/>
    </row>
    <row r="243" spans="3:4" ht="12.75">
      <c r="C243" s="80"/>
      <c r="D243" s="80"/>
    </row>
    <row r="244" spans="3:4" ht="12.75">
      <c r="C244" s="80"/>
      <c r="D244" s="80"/>
    </row>
    <row r="245" spans="3:4" ht="12.75">
      <c r="C245" s="80"/>
      <c r="D245" s="80"/>
    </row>
    <row r="246" spans="3:4" ht="12.75">
      <c r="C246" s="80"/>
      <c r="D246" s="80"/>
    </row>
    <row r="247" spans="3:4" ht="12.75">
      <c r="C247" s="80"/>
      <c r="D247" s="80"/>
    </row>
    <row r="248" spans="3:4" ht="12.75">
      <c r="C248" s="80"/>
      <c r="D248" s="80"/>
    </row>
    <row r="249" spans="3:4" ht="12.75">
      <c r="C249" s="80"/>
      <c r="D249" s="80"/>
    </row>
    <row r="250" spans="3:4" ht="12.75">
      <c r="C250" s="80"/>
      <c r="D250" s="80"/>
    </row>
    <row r="251" spans="3:4" ht="12.75">
      <c r="C251" s="80"/>
      <c r="D251" s="80"/>
    </row>
    <row r="252" spans="3:4" ht="12.75">
      <c r="C252" s="80"/>
      <c r="D252" s="80"/>
    </row>
    <row r="253" spans="3:4" ht="12.75">
      <c r="C253" s="80"/>
      <c r="D253" s="80"/>
    </row>
    <row r="254" spans="3:4" ht="12.75">
      <c r="C254" s="80"/>
      <c r="D254" s="80"/>
    </row>
    <row r="255" spans="3:4" ht="12.75">
      <c r="C255" s="80"/>
      <c r="D255" s="80"/>
    </row>
    <row r="256" spans="3:4" ht="12.75">
      <c r="C256" s="80"/>
      <c r="D256" s="80"/>
    </row>
    <row r="257" spans="3:4" ht="12.75">
      <c r="C257" s="80"/>
      <c r="D257" s="80"/>
    </row>
    <row r="258" spans="3:4" ht="12.75">
      <c r="C258" s="80"/>
      <c r="D258" s="80"/>
    </row>
    <row r="259" spans="3:4" ht="12.75">
      <c r="C259" s="80"/>
      <c r="D259" s="80"/>
    </row>
    <row r="260" spans="3:4" ht="12.75">
      <c r="C260" s="80"/>
      <c r="D260" s="80"/>
    </row>
    <row r="261" spans="3:4" ht="12.75">
      <c r="C261" s="80"/>
      <c r="D261" s="80"/>
    </row>
    <row r="262" spans="3:4" ht="12.75">
      <c r="C262" s="80"/>
      <c r="D262" s="80"/>
    </row>
    <row r="263" spans="3:4" ht="12.75">
      <c r="C263" s="80"/>
      <c r="D263" s="80"/>
    </row>
    <row r="264" spans="3:4" ht="12.75">
      <c r="C264" s="80"/>
      <c r="D264" s="80"/>
    </row>
    <row r="265" spans="3:4" ht="12.75">
      <c r="C265" s="80"/>
      <c r="D265" s="80"/>
    </row>
    <row r="266" spans="3:4" ht="12.75">
      <c r="C266" s="80"/>
      <c r="D266" s="80"/>
    </row>
    <row r="267" spans="3:4" ht="12.75">
      <c r="C267" s="80"/>
      <c r="D267" s="80"/>
    </row>
    <row r="268" spans="3:4" ht="12.75">
      <c r="C268" s="80"/>
      <c r="D268" s="80"/>
    </row>
    <row r="269" spans="3:4" ht="12.75">
      <c r="C269" s="80"/>
      <c r="D269" s="80"/>
    </row>
    <row r="270" spans="3:4" ht="12.75">
      <c r="C270" s="80"/>
      <c r="D270" s="80"/>
    </row>
    <row r="271" spans="3:4" ht="12.75">
      <c r="C271" s="80"/>
      <c r="D271" s="80"/>
    </row>
    <row r="272" spans="3:4" ht="12.75">
      <c r="C272" s="80"/>
      <c r="D272" s="80"/>
    </row>
    <row r="273" spans="3:4" ht="12.75">
      <c r="C273" s="80"/>
      <c r="D273" s="80"/>
    </row>
    <row r="274" spans="3:4" ht="12.75">
      <c r="C274" s="80"/>
      <c r="D274" s="80"/>
    </row>
    <row r="275" spans="3:4" ht="12.75">
      <c r="C275" s="80"/>
      <c r="D275" s="80"/>
    </row>
    <row r="276" spans="3:4" ht="12.75">
      <c r="C276" s="80"/>
      <c r="D276" s="80"/>
    </row>
    <row r="277" spans="3:4" ht="12.75">
      <c r="C277" s="80"/>
      <c r="D277" s="80"/>
    </row>
    <row r="278" spans="3:4" ht="12.75">
      <c r="C278" s="80"/>
      <c r="D278" s="80"/>
    </row>
    <row r="279" spans="3:4" ht="12.75">
      <c r="C279" s="80"/>
      <c r="D279" s="80"/>
    </row>
    <row r="280" spans="3:4" ht="12.75">
      <c r="C280" s="80"/>
      <c r="D280" s="80"/>
    </row>
    <row r="281" spans="3:4" ht="12.75">
      <c r="C281" s="80"/>
      <c r="D281" s="80"/>
    </row>
    <row r="282" spans="3:4" ht="12.75">
      <c r="C282" s="80"/>
      <c r="D282" s="80"/>
    </row>
    <row r="283" spans="3:4" ht="12.75">
      <c r="C283" s="80"/>
      <c r="D283" s="80"/>
    </row>
    <row r="284" spans="3:4" ht="12.75">
      <c r="C284" s="80"/>
      <c r="D284" s="80"/>
    </row>
    <row r="285" spans="3:4" ht="12.75">
      <c r="C285" s="80"/>
      <c r="D285" s="80"/>
    </row>
    <row r="286" spans="3:4" ht="12.75">
      <c r="C286" s="80"/>
      <c r="D286" s="80"/>
    </row>
    <row r="287" spans="3:4" ht="12.75">
      <c r="C287" s="80"/>
      <c r="D287" s="80"/>
    </row>
    <row r="288" spans="3:4" ht="12.75">
      <c r="C288" s="80"/>
      <c r="D288" s="80"/>
    </row>
    <row r="289" spans="3:4" ht="12.75">
      <c r="C289" s="80"/>
      <c r="D289" s="80"/>
    </row>
    <row r="290" spans="3:4" ht="12.75">
      <c r="C290" s="80"/>
      <c r="D290" s="80"/>
    </row>
    <row r="291" spans="3:4" ht="12.75">
      <c r="C291" s="80"/>
      <c r="D291" s="80"/>
    </row>
    <row r="292" spans="3:4" ht="12.75">
      <c r="C292" s="80"/>
      <c r="D292" s="80"/>
    </row>
    <row r="293" spans="3:4" ht="12.75">
      <c r="C293" s="80"/>
      <c r="D293" s="80"/>
    </row>
    <row r="294" spans="3:4" ht="12.75">
      <c r="C294" s="80"/>
      <c r="D294" s="80"/>
    </row>
    <row r="295" spans="3:4" ht="12.75">
      <c r="C295" s="80"/>
      <c r="D295" s="80"/>
    </row>
    <row r="296" spans="3:4" ht="12.75">
      <c r="C296" s="80"/>
      <c r="D296" s="80"/>
    </row>
    <row r="297" spans="3:4" ht="12.75">
      <c r="C297" s="80"/>
      <c r="D297" s="80"/>
    </row>
    <row r="298" spans="3:4" ht="12.75">
      <c r="C298" s="80"/>
      <c r="D298" s="80"/>
    </row>
    <row r="299" spans="3:4" ht="12.75">
      <c r="C299" s="80"/>
      <c r="D299" s="80"/>
    </row>
    <row r="300" spans="3:4" ht="12.75">
      <c r="C300" s="80"/>
      <c r="D300" s="80"/>
    </row>
    <row r="301" spans="3:4" ht="12.75">
      <c r="C301" s="80"/>
      <c r="D301" s="80"/>
    </row>
    <row r="302" spans="3:4" ht="12.75">
      <c r="C302" s="80"/>
      <c r="D302" s="80"/>
    </row>
    <row r="303" spans="3:4" ht="12.75">
      <c r="C303" s="80"/>
      <c r="D303" s="80"/>
    </row>
    <row r="304" spans="3:4" ht="12.75">
      <c r="C304" s="80"/>
      <c r="D304" s="80"/>
    </row>
    <row r="305" spans="3:4" ht="12.75">
      <c r="C305" s="80"/>
      <c r="D305" s="80"/>
    </row>
    <row r="306" spans="3:4" ht="12.75">
      <c r="C306" s="80"/>
      <c r="D306" s="80"/>
    </row>
    <row r="307" spans="3:4" ht="12.75">
      <c r="C307" s="80"/>
      <c r="D307" s="80"/>
    </row>
    <row r="308" spans="3:4" ht="12.75">
      <c r="C308" s="80"/>
      <c r="D308" s="80"/>
    </row>
    <row r="309" spans="3:4" ht="12.75">
      <c r="C309" s="80"/>
      <c r="D309" s="80"/>
    </row>
    <row r="310" spans="3:4" ht="12.75">
      <c r="C310" s="80"/>
      <c r="D310" s="80"/>
    </row>
    <row r="311" spans="3:4" ht="12.75">
      <c r="C311" s="80"/>
      <c r="D311" s="80"/>
    </row>
    <row r="312" spans="3:4" ht="12.75">
      <c r="C312" s="80"/>
      <c r="D312" s="80"/>
    </row>
    <row r="313" spans="3:4" ht="12.75">
      <c r="C313" s="80"/>
      <c r="D313" s="80"/>
    </row>
    <row r="314" spans="3:4" ht="12.75">
      <c r="C314" s="80"/>
      <c r="D314" s="80"/>
    </row>
    <row r="315" spans="3:4" ht="12.75">
      <c r="C315" s="80"/>
      <c r="D315" s="80"/>
    </row>
    <row r="316" spans="3:4" ht="12.75">
      <c r="C316" s="80"/>
      <c r="D316" s="80"/>
    </row>
    <row r="317" spans="3:4" ht="12.75">
      <c r="C317" s="80"/>
      <c r="D317" s="80"/>
    </row>
    <row r="318" spans="3:4" ht="12.75">
      <c r="C318" s="80"/>
      <c r="D318" s="80"/>
    </row>
    <row r="319" spans="3:4" ht="12.75">
      <c r="C319" s="80"/>
      <c r="D319" s="80"/>
    </row>
    <row r="320" spans="3:4" ht="12.75">
      <c r="C320" s="80"/>
      <c r="D320" s="80"/>
    </row>
    <row r="321" spans="3:4" ht="12.75">
      <c r="C321" s="80"/>
      <c r="D321" s="80"/>
    </row>
    <row r="322" spans="3:4" ht="12.75">
      <c r="C322" s="80"/>
      <c r="D322" s="80"/>
    </row>
    <row r="323" spans="3:4" ht="12.75">
      <c r="C323" s="80"/>
      <c r="D323" s="80"/>
    </row>
    <row r="324" spans="3:4" ht="12.75">
      <c r="C324" s="80"/>
      <c r="D324" s="80"/>
    </row>
    <row r="325" spans="3:4" ht="12.75">
      <c r="C325" s="80"/>
      <c r="D325" s="80"/>
    </row>
    <row r="326" spans="3:4" ht="12.75">
      <c r="C326" s="80"/>
      <c r="D326" s="80"/>
    </row>
    <row r="327" spans="3:4" ht="12.75">
      <c r="C327" s="80"/>
      <c r="D327" s="80"/>
    </row>
    <row r="328" spans="3:4" ht="12.75">
      <c r="C328" s="80"/>
      <c r="D328" s="80"/>
    </row>
    <row r="329" spans="3:4" ht="12.75">
      <c r="C329" s="80"/>
      <c r="D329" s="80"/>
    </row>
    <row r="330" spans="3:4" ht="12.75">
      <c r="C330" s="80"/>
      <c r="D330" s="80"/>
    </row>
    <row r="331" spans="3:4" ht="12.75">
      <c r="C331" s="80"/>
      <c r="D331" s="80"/>
    </row>
    <row r="332" spans="3:4" ht="12.75">
      <c r="C332" s="80"/>
      <c r="D332" s="80"/>
    </row>
    <row r="333" spans="3:4" ht="12.75">
      <c r="C333" s="80"/>
      <c r="D333" s="80"/>
    </row>
    <row r="334" spans="3:4" ht="12.75">
      <c r="C334" s="80"/>
      <c r="D334" s="80"/>
    </row>
    <row r="335" spans="3:4" ht="12.75">
      <c r="C335" s="80"/>
      <c r="D335" s="80"/>
    </row>
    <row r="336" spans="3:4" ht="12.75">
      <c r="C336" s="80"/>
      <c r="D336" s="80"/>
    </row>
    <row r="337" spans="3:4" ht="12.75">
      <c r="C337" s="80"/>
      <c r="D337" s="80"/>
    </row>
    <row r="338" spans="3:4" ht="12.75">
      <c r="C338" s="80"/>
      <c r="D338" s="80"/>
    </row>
    <row r="339" spans="3:4" ht="12.75">
      <c r="C339" s="80"/>
      <c r="D339" s="80"/>
    </row>
    <row r="340" spans="3:4" ht="12.75">
      <c r="C340" s="80"/>
      <c r="D340" s="80"/>
    </row>
    <row r="341" spans="3:4" ht="12.75">
      <c r="C341" s="80"/>
      <c r="D341" s="80"/>
    </row>
    <row r="342" spans="3:4" ht="12.75">
      <c r="C342" s="80"/>
      <c r="D342" s="80"/>
    </row>
    <row r="343" spans="3:4" ht="12.75">
      <c r="C343" s="80"/>
      <c r="D343" s="80"/>
    </row>
    <row r="344" spans="3:4" ht="12.75">
      <c r="C344" s="80"/>
      <c r="D344" s="80"/>
    </row>
    <row r="345" spans="3:4" ht="12.75">
      <c r="C345" s="80"/>
      <c r="D345" s="80"/>
    </row>
    <row r="346" spans="3:4" ht="12.75">
      <c r="C346" s="80"/>
      <c r="D346" s="80"/>
    </row>
    <row r="347" spans="3:4" ht="12.75">
      <c r="C347" s="80"/>
      <c r="D347" s="80"/>
    </row>
    <row r="348" spans="3:4" ht="12.75">
      <c r="C348" s="80"/>
      <c r="D348" s="80"/>
    </row>
    <row r="349" spans="3:4" ht="12.75">
      <c r="C349" s="80"/>
      <c r="D349" s="80"/>
    </row>
    <row r="350" spans="3:4" ht="12.75">
      <c r="C350" s="80"/>
      <c r="D350" s="80"/>
    </row>
    <row r="351" spans="3:4" ht="12.75">
      <c r="C351" s="80"/>
      <c r="D351" s="80"/>
    </row>
    <row r="352" spans="3:4" ht="12.75">
      <c r="C352" s="80"/>
      <c r="D352" s="80"/>
    </row>
    <row r="353" spans="3:4" ht="12.75">
      <c r="C353" s="80"/>
      <c r="D353" s="80"/>
    </row>
    <row r="354" spans="3:4" ht="12.75">
      <c r="C354" s="80"/>
      <c r="D354" s="80"/>
    </row>
    <row r="355" spans="3:4" ht="12.75">
      <c r="C355" s="80"/>
      <c r="D355" s="80"/>
    </row>
    <row r="356" spans="3:4" ht="12.75">
      <c r="C356" s="80"/>
      <c r="D356" s="80"/>
    </row>
    <row r="357" spans="3:4" ht="12.75">
      <c r="C357" s="80"/>
      <c r="D357" s="80"/>
    </row>
    <row r="358" spans="3:4" ht="12.75">
      <c r="C358" s="80"/>
      <c r="D358" s="80"/>
    </row>
    <row r="359" spans="3:4" ht="12.75">
      <c r="C359" s="80"/>
      <c r="D359" s="80"/>
    </row>
    <row r="360" spans="3:4" ht="12.75">
      <c r="C360" s="80"/>
      <c r="D360" s="80"/>
    </row>
    <row r="361" spans="3:4" ht="12.75">
      <c r="C361" s="80"/>
      <c r="D361" s="80"/>
    </row>
    <row r="362" spans="3:4" ht="12.75">
      <c r="C362" s="80"/>
      <c r="D362" s="80"/>
    </row>
    <row r="363" spans="3:4" ht="12.75">
      <c r="C363" s="80"/>
      <c r="D363" s="80"/>
    </row>
    <row r="364" spans="3:4" ht="12.75">
      <c r="C364" s="80"/>
      <c r="D364" s="80"/>
    </row>
    <row r="365" spans="3:4" ht="12.75">
      <c r="C365" s="80"/>
      <c r="D365" s="80"/>
    </row>
    <row r="366" spans="3:4" ht="12.75">
      <c r="C366" s="80"/>
      <c r="D366" s="80"/>
    </row>
    <row r="367" spans="3:4" ht="12.75">
      <c r="C367" s="80"/>
      <c r="D367" s="80"/>
    </row>
    <row r="368" spans="3:4" ht="12.75">
      <c r="C368" s="80"/>
      <c r="D368" s="80"/>
    </row>
    <row r="369" spans="3:4" ht="12.75">
      <c r="C369" s="80"/>
      <c r="D369" s="80"/>
    </row>
    <row r="370" spans="3:4" ht="12.75">
      <c r="C370" s="80"/>
      <c r="D370" s="80"/>
    </row>
    <row r="371" spans="3:4" ht="12.75">
      <c r="C371" s="80"/>
      <c r="D371" s="80"/>
    </row>
    <row r="372" spans="3:4" ht="12.75">
      <c r="C372" s="80"/>
      <c r="D372" s="80"/>
    </row>
    <row r="373" spans="3:4" ht="12.75">
      <c r="C373" s="80"/>
      <c r="D373" s="80"/>
    </row>
    <row r="374" spans="3:4" ht="12.75">
      <c r="C374" s="80"/>
      <c r="D374" s="80"/>
    </row>
    <row r="375" spans="3:4" ht="12.75">
      <c r="C375" s="80"/>
      <c r="D375" s="80"/>
    </row>
    <row r="376" spans="3:4" ht="12.75">
      <c r="C376" s="80"/>
      <c r="D376" s="80"/>
    </row>
    <row r="377" spans="3:4" ht="12.75">
      <c r="C377" s="80"/>
      <c r="D377" s="80"/>
    </row>
    <row r="378" spans="3:4" ht="12.75">
      <c r="C378" s="80"/>
      <c r="D378" s="80"/>
    </row>
    <row r="379" spans="3:4" ht="12.75">
      <c r="C379" s="80"/>
      <c r="D379" s="80"/>
    </row>
    <row r="380" spans="3:4" ht="12.75">
      <c r="C380" s="80"/>
      <c r="D380" s="80"/>
    </row>
    <row r="381" spans="3:4" ht="12.75">
      <c r="C381" s="80"/>
      <c r="D381" s="80"/>
    </row>
    <row r="382" spans="3:4" ht="12.75">
      <c r="C382" s="80"/>
      <c r="D382" s="80"/>
    </row>
    <row r="383" spans="3:4" ht="12.75">
      <c r="C383" s="80"/>
      <c r="D383" s="80"/>
    </row>
    <row r="384" spans="3:4" ht="12.75">
      <c r="C384" s="80"/>
      <c r="D384" s="80"/>
    </row>
    <row r="385" spans="3:4" ht="12.75">
      <c r="C385" s="80"/>
      <c r="D385" s="80"/>
    </row>
    <row r="386" spans="3:4" ht="12.75">
      <c r="C386" s="80"/>
      <c r="D386" s="80"/>
    </row>
    <row r="387" spans="3:4" ht="12.75">
      <c r="C387" s="80"/>
      <c r="D387" s="80"/>
    </row>
    <row r="388" spans="3:4" ht="12.75">
      <c r="C388" s="80"/>
      <c r="D388" s="80"/>
    </row>
    <row r="389" spans="3:4" ht="12.75">
      <c r="C389" s="80"/>
      <c r="D389" s="80"/>
    </row>
    <row r="390" spans="3:4" ht="12.75">
      <c r="C390" s="80"/>
      <c r="D390" s="80"/>
    </row>
    <row r="391" spans="3:4" ht="12.75">
      <c r="C391" s="80"/>
      <c r="D391" s="80"/>
    </row>
    <row r="392" spans="3:4" ht="12.75">
      <c r="C392" s="80"/>
      <c r="D392" s="80"/>
    </row>
    <row r="393" spans="3:4" ht="12.75">
      <c r="C393" s="80"/>
      <c r="D393" s="80"/>
    </row>
    <row r="394" spans="3:4" ht="12.75">
      <c r="C394" s="80"/>
      <c r="D394" s="80"/>
    </row>
    <row r="395" spans="3:4" ht="12.75">
      <c r="C395" s="80"/>
      <c r="D395" s="80"/>
    </row>
    <row r="396" spans="3:4" ht="12.75">
      <c r="C396" s="80"/>
      <c r="D396" s="80"/>
    </row>
    <row r="397" spans="3:4" ht="12.75">
      <c r="C397" s="80"/>
      <c r="D397" s="80"/>
    </row>
    <row r="398" spans="3:4" ht="12.75">
      <c r="C398" s="80"/>
      <c r="D398" s="80"/>
    </row>
    <row r="399" spans="3:4" ht="12.75">
      <c r="C399" s="80"/>
      <c r="D399" s="80"/>
    </row>
    <row r="400" spans="3:4" ht="12.75">
      <c r="C400" s="80"/>
      <c r="D400" s="80"/>
    </row>
    <row r="401" spans="3:4" ht="12.75">
      <c r="C401" s="80"/>
      <c r="D401" s="80"/>
    </row>
    <row r="402" spans="3:4" ht="12.75">
      <c r="C402" s="80"/>
      <c r="D402" s="80"/>
    </row>
    <row r="403" spans="3:4" ht="12.75">
      <c r="C403" s="80"/>
      <c r="D403" s="80"/>
    </row>
    <row r="404" spans="3:4" ht="12.75">
      <c r="C404" s="80"/>
      <c r="D404" s="80"/>
    </row>
    <row r="405" spans="3:4" ht="12.75">
      <c r="C405" s="80"/>
      <c r="D405" s="80"/>
    </row>
    <row r="406" spans="3:4" ht="12.75">
      <c r="C406" s="80"/>
      <c r="D406" s="80"/>
    </row>
    <row r="407" spans="3:4" ht="12.75">
      <c r="C407" s="80"/>
      <c r="D407" s="80"/>
    </row>
    <row r="408" spans="3:4" ht="12.75">
      <c r="C408" s="80"/>
      <c r="D408" s="80"/>
    </row>
    <row r="409" spans="3:4" ht="12.75">
      <c r="C409" s="80"/>
      <c r="D409" s="80"/>
    </row>
    <row r="410" spans="3:4" ht="12.75">
      <c r="C410" s="80"/>
      <c r="D410" s="80"/>
    </row>
    <row r="411" spans="3:4" ht="12.75">
      <c r="C411" s="80"/>
      <c r="D411" s="80"/>
    </row>
    <row r="412" spans="3:4" ht="12.75">
      <c r="C412" s="80"/>
      <c r="D412" s="80"/>
    </row>
    <row r="413" spans="3:4" ht="12.75">
      <c r="C413" s="80"/>
      <c r="D413" s="80"/>
    </row>
    <row r="414" spans="3:4" ht="12.75">
      <c r="C414" s="80"/>
      <c r="D414" s="80"/>
    </row>
    <row r="415" spans="3:4" ht="12.75">
      <c r="C415" s="80"/>
      <c r="D415" s="80"/>
    </row>
    <row r="416" spans="3:4" ht="12.75">
      <c r="C416" s="80"/>
      <c r="D416" s="80"/>
    </row>
    <row r="417" spans="3:4" ht="12.75">
      <c r="C417" s="80"/>
      <c r="D417" s="80"/>
    </row>
    <row r="418" spans="3:4" ht="12.75">
      <c r="C418" s="80"/>
      <c r="D418" s="80"/>
    </row>
    <row r="419" spans="3:4" ht="12.75">
      <c r="C419" s="80"/>
      <c r="D419" s="80"/>
    </row>
    <row r="420" spans="3:4" ht="12.75">
      <c r="C420" s="80"/>
      <c r="D420" s="80"/>
    </row>
    <row r="421" spans="3:4" ht="12.75">
      <c r="C421" s="80"/>
      <c r="D421" s="80"/>
    </row>
    <row r="422" spans="3:4" ht="12.75">
      <c r="C422" s="80"/>
      <c r="D422" s="80"/>
    </row>
    <row r="423" spans="3:4" ht="12.75">
      <c r="C423" s="80"/>
      <c r="D423" s="80"/>
    </row>
    <row r="424" spans="3:4" ht="12.75">
      <c r="C424" s="80"/>
      <c r="D424" s="80"/>
    </row>
    <row r="425" spans="3:4" ht="12.75">
      <c r="C425" s="80"/>
      <c r="D425" s="80"/>
    </row>
    <row r="426" spans="3:4" ht="12.75">
      <c r="C426" s="80"/>
      <c r="D426" s="80"/>
    </row>
    <row r="427" spans="3:4" ht="12.75">
      <c r="C427" s="80"/>
      <c r="D427" s="80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66" bottom="0.5905511811023623" header="0.3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5"/>
  <sheetViews>
    <sheetView zoomScale="85" zoomScaleNormal="85" workbookViewId="0" topLeftCell="A1">
      <pane xSplit="4" topLeftCell="E1" activePane="topRight" state="frozen"/>
      <selection pane="topLeft" activeCell="B5" sqref="A5:IV6"/>
      <selection pane="topRight" activeCell="G32" sqref="G32"/>
    </sheetView>
  </sheetViews>
  <sheetFormatPr defaultColWidth="9.33203125" defaultRowHeight="12.75"/>
  <cols>
    <col min="1" max="1" width="46.66015625" style="52" customWidth="1"/>
    <col min="2" max="2" width="17.83203125" style="52" customWidth="1"/>
    <col min="3" max="3" width="18.83203125" style="52" customWidth="1"/>
    <col min="4" max="4" width="17.83203125" style="52" customWidth="1"/>
    <col min="5" max="5" width="17.33203125" style="52" customWidth="1"/>
    <col min="6" max="6" width="21.5" style="52" customWidth="1"/>
    <col min="7" max="10" width="12" style="52" customWidth="1"/>
    <col min="11" max="11" width="17.16015625" style="52" customWidth="1"/>
    <col min="12" max="14" width="12" style="52" customWidth="1"/>
    <col min="15" max="15" width="15.33203125" style="52" customWidth="1"/>
    <col min="16" max="16384" width="12" style="52" customWidth="1"/>
  </cols>
  <sheetData>
    <row r="1" spans="1:4" ht="23.25" customHeight="1">
      <c r="A1" s="122" t="s">
        <v>101</v>
      </c>
      <c r="B1" s="122"/>
      <c r="C1" s="122"/>
      <c r="D1" s="122"/>
    </row>
    <row r="2" spans="1:6" ht="17.25" customHeight="1">
      <c r="A2" s="109" t="s">
        <v>61</v>
      </c>
      <c r="B2" s="109"/>
      <c r="C2" s="109"/>
      <c r="D2" s="109"/>
      <c r="E2" s="30"/>
      <c r="F2" s="30"/>
    </row>
    <row r="3" spans="1:4" ht="15.75" customHeight="1">
      <c r="A3" s="123" t="s">
        <v>104</v>
      </c>
      <c r="B3" s="123"/>
      <c r="C3" s="123"/>
      <c r="D3" s="123"/>
    </row>
    <row r="4" spans="1:3" ht="9" customHeight="1">
      <c r="A4" s="22"/>
      <c r="B4" s="22"/>
      <c r="C4" s="22"/>
    </row>
    <row r="5" spans="1:4" ht="21" customHeight="1">
      <c r="A5" s="129" t="s">
        <v>32</v>
      </c>
      <c r="B5" s="124" t="s">
        <v>33</v>
      </c>
      <c r="C5" s="127" t="s">
        <v>34</v>
      </c>
      <c r="D5" s="128"/>
    </row>
    <row r="6" spans="1:4" ht="28.5" customHeight="1">
      <c r="A6" s="130"/>
      <c r="B6" s="125"/>
      <c r="C6" s="124" t="s">
        <v>64</v>
      </c>
      <c r="D6" s="124" t="s">
        <v>35</v>
      </c>
    </row>
    <row r="7" spans="1:4" ht="26.25" customHeight="1">
      <c r="A7" s="131"/>
      <c r="B7" s="126"/>
      <c r="C7" s="126"/>
      <c r="D7" s="126"/>
    </row>
    <row r="8" spans="1:4" ht="24" customHeight="1">
      <c r="A8" s="14" t="s">
        <v>36</v>
      </c>
      <c r="B8" s="14"/>
      <c r="C8" s="14"/>
      <c r="D8" s="14"/>
    </row>
    <row r="9" spans="1:13" ht="18" customHeight="1">
      <c r="A9" s="23" t="s">
        <v>37</v>
      </c>
      <c r="B9" s="64">
        <f>borsod_pk!B9+heves_pk!B9+nograd_pk!B9</f>
        <v>6785</v>
      </c>
      <c r="C9" s="65">
        <f>B9/$B$11*100</f>
        <v>54.71332957019596</v>
      </c>
      <c r="D9" s="65">
        <f>M9/$M$11*100</f>
        <v>54.103061482668465</v>
      </c>
      <c r="M9" s="52">
        <f>borsod_pk!M9+heves_pk!M9+nograd_pk!M9</f>
        <v>6415</v>
      </c>
    </row>
    <row r="10" spans="1:13" s="57" customFormat="1" ht="19.5" customHeight="1">
      <c r="A10" s="24" t="s">
        <v>38</v>
      </c>
      <c r="B10" s="66">
        <f>borsod_pk!B10+heves_pk!B10+nograd_pk!B10</f>
        <v>5616</v>
      </c>
      <c r="C10" s="67">
        <f>B10/$B$11*100</f>
        <v>45.28667042980405</v>
      </c>
      <c r="D10" s="67">
        <f>'[1]regio'!$K174/'[1]regio'!$K$175*100</f>
        <v>47.33512401979594</v>
      </c>
      <c r="M10" s="57">
        <f>borsod_pk!M10+heves_pk!M10+nograd_pk!M10</f>
        <v>5442</v>
      </c>
    </row>
    <row r="11" spans="1:13" s="70" customFormat="1" ht="20.25" customHeight="1">
      <c r="A11" s="15" t="s">
        <v>39</v>
      </c>
      <c r="B11" s="68">
        <f>SUM(B9:B10)</f>
        <v>12401</v>
      </c>
      <c r="C11" s="69">
        <f>B11/$B$11*100</f>
        <v>100</v>
      </c>
      <c r="D11" s="69">
        <f>SUM(D9:D10)</f>
        <v>101.4381855024644</v>
      </c>
      <c r="M11" s="70">
        <f>SUM(M9:M10)</f>
        <v>11857</v>
      </c>
    </row>
    <row r="12" spans="1:4" ht="24" customHeight="1">
      <c r="A12" s="16" t="s">
        <v>40</v>
      </c>
      <c r="B12" s="71"/>
      <c r="C12" s="72"/>
      <c r="D12" s="72"/>
    </row>
    <row r="13" spans="1:13" s="57" customFormat="1" ht="15.75" customHeight="1">
      <c r="A13" s="23" t="s">
        <v>72</v>
      </c>
      <c r="B13" s="64">
        <f>borsod_pk!B13+heves_pk!B13+nograd_pk!B13</f>
        <v>2304</v>
      </c>
      <c r="C13" s="65">
        <f>B13/$B$11*100</f>
        <v>18.579146842996533</v>
      </c>
      <c r="D13" s="65">
        <f>M13/$M$11*100</f>
        <v>20.8821793033651</v>
      </c>
      <c r="E13" s="56"/>
      <c r="M13" s="57">
        <f>borsod_pk!M13+heves_pk!M13+nograd_pk!M13</f>
        <v>2476</v>
      </c>
    </row>
    <row r="14" spans="1:13" ht="15.75" customHeight="1">
      <c r="A14" s="24" t="s">
        <v>73</v>
      </c>
      <c r="B14" s="66">
        <f>borsod_pk!B14+heves_pk!B14+nograd_pk!B14</f>
        <v>9155</v>
      </c>
      <c r="C14" s="67">
        <f>B14/$B$11*100</f>
        <v>73.8246915571325</v>
      </c>
      <c r="D14" s="67">
        <f>M14/$M$11*100</f>
        <v>70.91169773129796</v>
      </c>
      <c r="M14" s="52">
        <f>borsod_pk!M14+heves_pk!M14+nograd_pk!M14</f>
        <v>8408</v>
      </c>
    </row>
    <row r="15" spans="1:13" s="57" customFormat="1" ht="15.75" customHeight="1">
      <c r="A15" s="23" t="s">
        <v>102</v>
      </c>
      <c r="B15" s="64">
        <f>borsod_pk!B15+heves_pk!B15+nograd_pk!B15</f>
        <v>921</v>
      </c>
      <c r="C15" s="65">
        <f>B15/$B$11*100</f>
        <v>7.4268204177082495</v>
      </c>
      <c r="D15" s="65">
        <f>M15/$M$11*100</f>
        <v>8.088049253605465</v>
      </c>
      <c r="E15" s="87"/>
      <c r="M15" s="57">
        <f>borsod_pk!M15+heves_pk!M15+nograd_pk!M15</f>
        <v>959</v>
      </c>
    </row>
    <row r="16" spans="1:13" ht="15.75" customHeight="1">
      <c r="A16" s="24" t="s">
        <v>103</v>
      </c>
      <c r="B16" s="66">
        <f>borsod_pk!B16+heves_pk!B16+nograd_pk!B16</f>
        <v>21</v>
      </c>
      <c r="C16" s="67">
        <f>B16/$B$11*100</f>
        <v>0.1693411821627288</v>
      </c>
      <c r="D16" s="67">
        <f>M16/$M$11*100</f>
        <v>0.11807371173146665</v>
      </c>
      <c r="M16" s="52">
        <f>borsod_pk!M16+heves_pk!M16+nograd_pk!M16</f>
        <v>14</v>
      </c>
    </row>
    <row r="17" spans="1:13" s="73" customFormat="1" ht="22.5" customHeight="1">
      <c r="A17" s="15" t="s">
        <v>39</v>
      </c>
      <c r="B17" s="68">
        <f>SUM(B13:B16)</f>
        <v>12401</v>
      </c>
      <c r="C17" s="69">
        <f>B17/$B$11*100</f>
        <v>100</v>
      </c>
      <c r="D17" s="69">
        <f>SUM(D13:D16)</f>
        <v>100</v>
      </c>
      <c r="M17" s="73">
        <f>SUM(M13:M16)</f>
        <v>11857</v>
      </c>
    </row>
    <row r="18" spans="1:4" ht="23.25" customHeight="1">
      <c r="A18" s="16" t="s">
        <v>60</v>
      </c>
      <c r="B18" s="71"/>
      <c r="C18" s="72"/>
      <c r="D18" s="72"/>
    </row>
    <row r="19" spans="1:13" s="57" customFormat="1" ht="15.75" customHeight="1">
      <c r="A19" s="23" t="s">
        <v>41</v>
      </c>
      <c r="B19" s="64">
        <f>borsod_pk!B19+heves_pk!B19+nograd_pk!B19</f>
        <v>829</v>
      </c>
      <c r="C19" s="65">
        <f aca="true" t="shared" si="0" ref="C19:C25">B19/$B$11*100</f>
        <v>6.684944762519152</v>
      </c>
      <c r="D19" s="65">
        <f aca="true" t="shared" si="1" ref="D19:D24">M19/$M$11*100</f>
        <v>7.4723791852913894</v>
      </c>
      <c r="M19" s="57">
        <f>borsod_pk!M19+heves_pk!M19+nograd_pk!M19</f>
        <v>886</v>
      </c>
    </row>
    <row r="20" spans="1:13" ht="15.75" customHeight="1">
      <c r="A20" s="24" t="s">
        <v>42</v>
      </c>
      <c r="B20" s="66">
        <f>borsod_pk!B20+heves_pk!B20+nograd_pk!B20</f>
        <v>4809</v>
      </c>
      <c r="C20" s="67">
        <f t="shared" si="0"/>
        <v>38.7791307152649</v>
      </c>
      <c r="D20" s="67">
        <f t="shared" si="1"/>
        <v>39.14986927553344</v>
      </c>
      <c r="M20" s="52">
        <f>borsod_pk!M20+heves_pk!M20+nograd_pk!M20</f>
        <v>4642</v>
      </c>
    </row>
    <row r="21" spans="1:13" s="57" customFormat="1" ht="15.75" customHeight="1">
      <c r="A21" s="23" t="s">
        <v>43</v>
      </c>
      <c r="B21" s="64">
        <f>borsod_pk!B21+heves_pk!B21+nograd_pk!B21</f>
        <v>2197</v>
      </c>
      <c r="C21" s="65">
        <f t="shared" si="0"/>
        <v>17.716313200548342</v>
      </c>
      <c r="D21" s="65">
        <f t="shared" si="1"/>
        <v>17.458041663152567</v>
      </c>
      <c r="M21" s="57">
        <f>borsod_pk!M21+heves_pk!M21+nograd_pk!M21</f>
        <v>2070</v>
      </c>
    </row>
    <row r="22" spans="1:13" ht="15.75" customHeight="1">
      <c r="A22" s="24" t="s">
        <v>44</v>
      </c>
      <c r="B22" s="66">
        <f>borsod_pk!B22+heves_pk!B22+nograd_pk!B22</f>
        <v>2726</v>
      </c>
      <c r="C22" s="67">
        <f t="shared" si="0"/>
        <v>21.982098217885653</v>
      </c>
      <c r="D22" s="67">
        <f t="shared" si="1"/>
        <v>21.076157544066795</v>
      </c>
      <c r="G22" s="80"/>
      <c r="M22" s="52">
        <f>borsod_pk!M22+heves_pk!M22+nograd_pk!M22</f>
        <v>2499</v>
      </c>
    </row>
    <row r="23" spans="1:13" s="57" customFormat="1" ht="15.75" customHeight="1">
      <c r="A23" s="23" t="s">
        <v>45</v>
      </c>
      <c r="B23" s="64">
        <f>borsod_pk!B23+heves_pk!B23+nograd_pk!B23</f>
        <v>1226</v>
      </c>
      <c r="C23" s="65">
        <f t="shared" si="0"/>
        <v>9.886299491976454</v>
      </c>
      <c r="D23" s="65">
        <f t="shared" si="1"/>
        <v>9.437463101965085</v>
      </c>
      <c r="M23" s="57">
        <f>borsod_pk!M23+heves_pk!M23+nograd_pk!M23</f>
        <v>1119</v>
      </c>
    </row>
    <row r="24" spans="1:13" ht="15.75" customHeight="1">
      <c r="A24" s="24" t="s">
        <v>46</v>
      </c>
      <c r="B24" s="66">
        <f>borsod_pk!B24+heves_pk!B24+nograd_pk!B24</f>
        <v>614</v>
      </c>
      <c r="C24" s="67">
        <f t="shared" si="0"/>
        <v>4.9512136118055</v>
      </c>
      <c r="D24" s="67">
        <f t="shared" si="1"/>
        <v>5.406089229990723</v>
      </c>
      <c r="M24" s="52">
        <f>borsod_pk!M24+heves_pk!M24+nograd_pk!M24</f>
        <v>641</v>
      </c>
    </row>
    <row r="25" spans="1:13" s="73" customFormat="1" ht="21" customHeight="1">
      <c r="A25" s="15" t="s">
        <v>39</v>
      </c>
      <c r="B25" s="68">
        <f>SUM(B19:B24)</f>
        <v>12401</v>
      </c>
      <c r="C25" s="69">
        <f t="shared" si="0"/>
        <v>100</v>
      </c>
      <c r="D25" s="69">
        <f>SUM(D19:D24)</f>
        <v>100</v>
      </c>
      <c r="M25" s="73">
        <f>SUM(M19:M24)</f>
        <v>11857</v>
      </c>
    </row>
    <row r="26" spans="1:4" ht="25.5" customHeight="1">
      <c r="A26" s="16" t="s">
        <v>47</v>
      </c>
      <c r="B26" s="71"/>
      <c r="C26" s="72"/>
      <c r="D26" s="72"/>
    </row>
    <row r="27" spans="1:13" s="57" customFormat="1" ht="18" customHeight="1">
      <c r="A27" s="23" t="s">
        <v>66</v>
      </c>
      <c r="B27" s="64">
        <f>borsod_pk!B27+heves_pk!B27+nograd_pk!B27</f>
        <v>4667</v>
      </c>
      <c r="C27" s="65">
        <f aca="true" t="shared" si="2" ref="C27:C32">B27/$B$11*100</f>
        <v>37.63406176921216</v>
      </c>
      <c r="D27" s="65">
        <f>M27/$M$11*100</f>
        <v>30.108796491523993</v>
      </c>
      <c r="G27" s="87"/>
      <c r="M27" s="57">
        <f>borsod_pk!M27+heves_pk!M27+nograd_pk!M27</f>
        <v>3570</v>
      </c>
    </row>
    <row r="28" spans="1:13" ht="18" customHeight="1">
      <c r="A28" s="24" t="s">
        <v>67</v>
      </c>
      <c r="B28" s="66">
        <f>borsod_pk!B28+heves_pk!B28+nograd_pk!B28</f>
        <v>3077</v>
      </c>
      <c r="C28" s="67">
        <f t="shared" si="2"/>
        <v>24.812515119748408</v>
      </c>
      <c r="D28" s="67">
        <f>M28/$M$11*100</f>
        <v>22.172556295858985</v>
      </c>
      <c r="M28" s="52">
        <f>borsod_pk!M28+heves_pk!M28+nograd_pk!M28</f>
        <v>2629</v>
      </c>
    </row>
    <row r="29" spans="1:13" s="57" customFormat="1" ht="18" customHeight="1">
      <c r="A29" s="23" t="s">
        <v>68</v>
      </c>
      <c r="B29" s="64">
        <f>borsod_pk!B29+heves_pk!B29+nograd_pk!B29</f>
        <v>2602</v>
      </c>
      <c r="C29" s="65">
        <f t="shared" si="2"/>
        <v>20.982178856543825</v>
      </c>
      <c r="D29" s="65">
        <f>M29/$M$11*100</f>
        <v>20.974951505439822</v>
      </c>
      <c r="M29" s="57">
        <f>borsod_pk!M29+heves_pk!M29+nograd_pk!M29</f>
        <v>2487</v>
      </c>
    </row>
    <row r="30" spans="1:13" ht="18" customHeight="1">
      <c r="A30" s="24" t="s">
        <v>69</v>
      </c>
      <c r="B30" s="66">
        <f>borsod_pk!B30+heves_pk!B30+nograd_pk!B30</f>
        <v>1448</v>
      </c>
      <c r="C30" s="67">
        <f t="shared" si="2"/>
        <v>11.676477703411017</v>
      </c>
      <c r="D30" s="67">
        <f>M30/$M$11*100</f>
        <v>17.09538669140592</v>
      </c>
      <c r="M30" s="52">
        <f>borsod_pk!M30+heves_pk!M30+nograd_pk!M30</f>
        <v>2027</v>
      </c>
    </row>
    <row r="31" spans="1:13" s="57" customFormat="1" ht="18" customHeight="1">
      <c r="A31" s="23" t="s">
        <v>70</v>
      </c>
      <c r="B31" s="64">
        <f>borsod_pk!B31+heves_pk!B31+nograd_pk!B31</f>
        <v>607</v>
      </c>
      <c r="C31" s="65">
        <f t="shared" si="2"/>
        <v>4.89476655108459</v>
      </c>
      <c r="D31" s="65">
        <f>M31/$M$11*100</f>
        <v>9.648309015771273</v>
      </c>
      <c r="M31" s="57">
        <f>borsod_pk!M31+heves_pk!M31+nograd_pk!M31</f>
        <v>1144</v>
      </c>
    </row>
    <row r="32" spans="1:13" s="70" customFormat="1" ht="23.25" customHeight="1">
      <c r="A32" s="17" t="s">
        <v>39</v>
      </c>
      <c r="B32" s="74">
        <f>SUM(B27:B31)</f>
        <v>12401</v>
      </c>
      <c r="C32" s="75">
        <f t="shared" si="2"/>
        <v>100</v>
      </c>
      <c r="D32" s="75">
        <f>SUM(D27:D31)</f>
        <v>100</v>
      </c>
      <c r="M32" s="70">
        <f>SUM(M27:M31)</f>
        <v>11857</v>
      </c>
    </row>
    <row r="33" spans="1:4" ht="25.5" customHeight="1">
      <c r="A33" s="18" t="s">
        <v>62</v>
      </c>
      <c r="B33" s="76"/>
      <c r="C33" s="77"/>
      <c r="D33" s="77"/>
    </row>
    <row r="34" spans="1:13" ht="17.25" customHeight="1">
      <c r="A34" s="25" t="s">
        <v>107</v>
      </c>
      <c r="B34" s="78">
        <f>SUM('[6]regio'!$AG$52:$AG$60)</f>
        <v>0</v>
      </c>
      <c r="C34" s="79">
        <f>B34/$B$37*100</f>
        <v>0</v>
      </c>
      <c r="D34" s="79">
        <f>M34/$M$11*100</f>
        <v>0</v>
      </c>
      <c r="M34" s="52">
        <f>borsod_pk!M34+heves_pk!M34+nograd_pk!M34</f>
        <v>0</v>
      </c>
    </row>
    <row r="35" spans="1:13" ht="17.25" customHeight="1">
      <c r="A35" s="26" t="s">
        <v>108</v>
      </c>
      <c r="B35" s="64">
        <f>'[6]regio'!$AG$61+'[6]regio'!$AG$62</f>
        <v>4246</v>
      </c>
      <c r="C35" s="65">
        <f>B35/$B$37*100</f>
        <v>34.23917426014031</v>
      </c>
      <c r="D35" s="65">
        <f>M35/$M$11*100</f>
        <v>39.773973180399764</v>
      </c>
      <c r="M35" s="52">
        <f>borsod_pk!M35+heves_pk!M35+nograd_pk!M35</f>
        <v>4716</v>
      </c>
    </row>
    <row r="36" spans="1:13" ht="17.25" customHeight="1">
      <c r="A36" s="25" t="s">
        <v>63</v>
      </c>
      <c r="B36" s="78">
        <f>'[6]regio'!$AG$51</f>
        <v>8155</v>
      </c>
      <c r="C36" s="79">
        <f>B36/$B$37*100</f>
        <v>65.76082573985968</v>
      </c>
      <c r="D36" s="79">
        <f>M36/$M$11*100</f>
        <v>60.22602681960023</v>
      </c>
      <c r="M36" s="52">
        <f>borsod_pk!M36+heves_pk!M36+nograd_pk!M36</f>
        <v>7141</v>
      </c>
    </row>
    <row r="37" spans="1:13" ht="17.25" customHeight="1">
      <c r="A37" s="55" t="s">
        <v>39</v>
      </c>
      <c r="B37" s="98">
        <f>SUM(B34:B36)</f>
        <v>12401</v>
      </c>
      <c r="C37" s="99">
        <f>SUM(C34:C36)</f>
        <v>100</v>
      </c>
      <c r="D37" s="99">
        <f>SUM(D34:D36)</f>
        <v>100</v>
      </c>
      <c r="M37" s="52" t="e">
        <f>borsod_pk!#REF!+heves_pk!#REF!+nograd_pk!#REF!</f>
        <v>#REF!</v>
      </c>
    </row>
    <row r="38" spans="1:4" ht="30" customHeight="1">
      <c r="A38" s="121" t="s">
        <v>95</v>
      </c>
      <c r="B38" s="121"/>
      <c r="C38" s="121"/>
      <c r="D38" s="121"/>
    </row>
    <row r="39" spans="1:6" ht="12.75">
      <c r="A39" s="120" t="s">
        <v>100</v>
      </c>
      <c r="B39" s="120"/>
      <c r="C39" s="120"/>
      <c r="D39" s="120"/>
      <c r="E39" s="89"/>
      <c r="F39" s="89"/>
    </row>
    <row r="40" ht="17.25" customHeight="1"/>
    <row r="41" spans="3:4" ht="12.75">
      <c r="C41" s="80"/>
      <c r="D41" s="80"/>
    </row>
    <row r="42" spans="3:4" ht="12.75">
      <c r="C42" s="80"/>
      <c r="D42" s="80"/>
    </row>
    <row r="43" spans="3:4" ht="12.75">
      <c r="C43" s="80"/>
      <c r="D43" s="80"/>
    </row>
    <row r="44" spans="3:4" ht="12.75">
      <c r="C44" s="80"/>
      <c r="D44" s="80"/>
    </row>
    <row r="45" spans="3:4" ht="12.75">
      <c r="C45" s="80"/>
      <c r="D45" s="80"/>
    </row>
    <row r="46" spans="3:4" ht="12.75">
      <c r="C46" s="80"/>
      <c r="D46" s="80"/>
    </row>
    <row r="47" spans="3:4" ht="12.75">
      <c r="C47" s="80"/>
      <c r="D47" s="80"/>
    </row>
    <row r="48" spans="3:4" ht="12.75">
      <c r="C48" s="80"/>
      <c r="D48" s="80"/>
    </row>
    <row r="49" spans="3:4" ht="12.75">
      <c r="C49" s="80"/>
      <c r="D49" s="80"/>
    </row>
    <row r="50" spans="3:4" ht="12.75">
      <c r="C50" s="80"/>
      <c r="D50" s="80"/>
    </row>
    <row r="51" spans="3:4" ht="12.75">
      <c r="C51" s="80"/>
      <c r="D51" s="80"/>
    </row>
    <row r="52" spans="3:4" ht="12.75">
      <c r="C52" s="80"/>
      <c r="D52" s="80"/>
    </row>
    <row r="53" spans="3:4" ht="12.75">
      <c r="C53" s="80"/>
      <c r="D53" s="80"/>
    </row>
    <row r="54" spans="3:4" ht="12.75">
      <c r="C54" s="80"/>
      <c r="D54" s="80"/>
    </row>
    <row r="55" spans="3:4" ht="12.75">
      <c r="C55" s="80"/>
      <c r="D55" s="80"/>
    </row>
    <row r="56" spans="3:4" ht="12.75">
      <c r="C56" s="80"/>
      <c r="D56" s="80"/>
    </row>
    <row r="57" spans="3:4" ht="12.75">
      <c r="C57" s="80"/>
      <c r="D57" s="80"/>
    </row>
    <row r="58" spans="3:4" ht="12.75">
      <c r="C58" s="80"/>
      <c r="D58" s="80"/>
    </row>
    <row r="59" spans="3:4" ht="12.75">
      <c r="C59" s="80"/>
      <c r="D59" s="80"/>
    </row>
    <row r="60" spans="3:4" ht="12.75">
      <c r="C60" s="80"/>
      <c r="D60" s="80"/>
    </row>
    <row r="61" spans="3:4" ht="12.75">
      <c r="C61" s="80"/>
      <c r="D61" s="80"/>
    </row>
    <row r="62" spans="3:4" ht="12.75">
      <c r="C62" s="80"/>
      <c r="D62" s="80"/>
    </row>
    <row r="63" spans="3:4" ht="12.75">
      <c r="C63" s="80"/>
      <c r="D63" s="80"/>
    </row>
    <row r="64" spans="3:4" ht="12.75">
      <c r="C64" s="80"/>
      <c r="D64" s="80"/>
    </row>
    <row r="65" spans="3:4" ht="12.75">
      <c r="C65" s="80"/>
      <c r="D65" s="80"/>
    </row>
    <row r="66" spans="3:4" ht="12.75">
      <c r="C66" s="80"/>
      <c r="D66" s="80"/>
    </row>
    <row r="67" spans="3:4" ht="12.75">
      <c r="C67" s="80"/>
      <c r="D67" s="80"/>
    </row>
    <row r="68" spans="3:4" ht="12.75">
      <c r="C68" s="80"/>
      <c r="D68" s="80"/>
    </row>
    <row r="69" spans="3:4" ht="12.75">
      <c r="C69" s="80"/>
      <c r="D69" s="80"/>
    </row>
    <row r="70" spans="3:4" ht="12.75">
      <c r="C70" s="80"/>
      <c r="D70" s="80"/>
    </row>
    <row r="71" spans="3:4" ht="12.75">
      <c r="C71" s="80"/>
      <c r="D71" s="80"/>
    </row>
    <row r="72" spans="3:4" ht="12.75">
      <c r="C72" s="80"/>
      <c r="D72" s="80"/>
    </row>
    <row r="73" spans="3:4" ht="12.75">
      <c r="C73" s="80"/>
      <c r="D73" s="80"/>
    </row>
    <row r="74" spans="3:4" ht="12.75">
      <c r="C74" s="80"/>
      <c r="D74" s="80"/>
    </row>
    <row r="75" spans="3:4" ht="12.75">
      <c r="C75" s="80"/>
      <c r="D75" s="80"/>
    </row>
    <row r="76" spans="3:4" ht="12.75">
      <c r="C76" s="80"/>
      <c r="D76" s="80"/>
    </row>
    <row r="77" spans="3:4" ht="12.75">
      <c r="C77" s="80"/>
      <c r="D77" s="80"/>
    </row>
    <row r="78" spans="3:4" ht="12.75">
      <c r="C78" s="80"/>
      <c r="D78" s="80"/>
    </row>
    <row r="79" spans="3:4" ht="12.75">
      <c r="C79" s="80"/>
      <c r="D79" s="80"/>
    </row>
    <row r="80" spans="3:4" ht="12.75">
      <c r="C80" s="80"/>
      <c r="D80" s="80"/>
    </row>
    <row r="81" spans="3:4" ht="12.75">
      <c r="C81" s="80"/>
      <c r="D81" s="80"/>
    </row>
    <row r="82" spans="3:4" ht="12.75">
      <c r="C82" s="80"/>
      <c r="D82" s="80"/>
    </row>
    <row r="83" spans="3:4" ht="12.75">
      <c r="C83" s="80"/>
      <c r="D83" s="80"/>
    </row>
    <row r="84" spans="3:4" ht="12.75">
      <c r="C84" s="80"/>
      <c r="D84" s="80"/>
    </row>
    <row r="85" spans="3:4" ht="12.75">
      <c r="C85" s="80"/>
      <c r="D85" s="80"/>
    </row>
    <row r="86" spans="3:4" ht="12.75">
      <c r="C86" s="80"/>
      <c r="D86" s="80"/>
    </row>
    <row r="87" spans="3:4" ht="12.75">
      <c r="C87" s="80"/>
      <c r="D87" s="80"/>
    </row>
    <row r="88" spans="3:4" ht="12.75">
      <c r="C88" s="80"/>
      <c r="D88" s="80"/>
    </row>
    <row r="89" spans="3:4" ht="12.75">
      <c r="C89" s="80"/>
      <c r="D89" s="80"/>
    </row>
    <row r="90" spans="3:4" ht="12.75">
      <c r="C90" s="80"/>
      <c r="D90" s="80"/>
    </row>
    <row r="91" spans="3:4" ht="12.75">
      <c r="C91" s="80"/>
      <c r="D91" s="80"/>
    </row>
    <row r="92" spans="3:4" ht="12.75">
      <c r="C92" s="80"/>
      <c r="D92" s="80"/>
    </row>
    <row r="93" spans="3:4" ht="12.75">
      <c r="C93" s="80"/>
      <c r="D93" s="80"/>
    </row>
    <row r="94" spans="3:4" ht="12.75">
      <c r="C94" s="80"/>
      <c r="D94" s="80"/>
    </row>
    <row r="95" spans="3:4" ht="12.75">
      <c r="C95" s="80"/>
      <c r="D95" s="80"/>
    </row>
    <row r="96" spans="3:4" ht="12.75">
      <c r="C96" s="80"/>
      <c r="D96" s="80"/>
    </row>
    <row r="97" spans="3:4" ht="12.75">
      <c r="C97" s="80"/>
      <c r="D97" s="80"/>
    </row>
    <row r="98" spans="3:4" ht="12.75">
      <c r="C98" s="80"/>
      <c r="D98" s="80"/>
    </row>
    <row r="99" spans="3:4" ht="12.75">
      <c r="C99" s="80"/>
      <c r="D99" s="80"/>
    </row>
    <row r="100" spans="3:4" ht="12.75">
      <c r="C100" s="80"/>
      <c r="D100" s="80"/>
    </row>
    <row r="101" spans="3:4" ht="12.75">
      <c r="C101" s="80"/>
      <c r="D101" s="80"/>
    </row>
    <row r="102" spans="3:4" ht="12.75">
      <c r="C102" s="80"/>
      <c r="D102" s="80"/>
    </row>
    <row r="103" spans="3:4" ht="12.75">
      <c r="C103" s="80"/>
      <c r="D103" s="80"/>
    </row>
    <row r="104" spans="3:4" ht="12.75">
      <c r="C104" s="80"/>
      <c r="D104" s="80"/>
    </row>
    <row r="105" spans="3:4" ht="12.75">
      <c r="C105" s="80"/>
      <c r="D105" s="80"/>
    </row>
    <row r="106" spans="3:4" ht="12.75">
      <c r="C106" s="80"/>
      <c r="D106" s="80"/>
    </row>
    <row r="107" spans="3:4" ht="12.75">
      <c r="C107" s="80"/>
      <c r="D107" s="80"/>
    </row>
    <row r="108" spans="3:4" ht="12.75">
      <c r="C108" s="80"/>
      <c r="D108" s="80"/>
    </row>
    <row r="109" spans="3:4" ht="12.75">
      <c r="C109" s="80"/>
      <c r="D109" s="80"/>
    </row>
    <row r="110" spans="3:4" ht="12.75">
      <c r="C110" s="80"/>
      <c r="D110" s="80"/>
    </row>
    <row r="111" spans="3:4" ht="12.75">
      <c r="C111" s="80"/>
      <c r="D111" s="80"/>
    </row>
    <row r="112" spans="3:4" ht="12.75">
      <c r="C112" s="80"/>
      <c r="D112" s="80"/>
    </row>
    <row r="113" spans="3:4" ht="12.75">
      <c r="C113" s="80"/>
      <c r="D113" s="80"/>
    </row>
    <row r="114" spans="3:4" ht="12.75">
      <c r="C114" s="80"/>
      <c r="D114" s="80"/>
    </row>
    <row r="115" spans="3:4" ht="12.75">
      <c r="C115" s="80"/>
      <c r="D115" s="80"/>
    </row>
    <row r="116" spans="3:4" ht="12.75">
      <c r="C116" s="80"/>
      <c r="D116" s="80"/>
    </row>
    <row r="117" spans="3:4" ht="12.75">
      <c r="C117" s="80"/>
      <c r="D117" s="80"/>
    </row>
    <row r="118" spans="3:4" ht="12.75">
      <c r="C118" s="80"/>
      <c r="D118" s="80"/>
    </row>
    <row r="119" spans="3:4" ht="12.75">
      <c r="C119" s="80"/>
      <c r="D119" s="80"/>
    </row>
    <row r="120" spans="3:4" ht="12.75">
      <c r="C120" s="80"/>
      <c r="D120" s="80"/>
    </row>
    <row r="121" spans="3:4" ht="12.75">
      <c r="C121" s="80"/>
      <c r="D121" s="80"/>
    </row>
    <row r="122" spans="3:4" ht="12.75">
      <c r="C122" s="80"/>
      <c r="D122" s="80"/>
    </row>
    <row r="123" spans="3:4" ht="12.75">
      <c r="C123" s="80"/>
      <c r="D123" s="80"/>
    </row>
    <row r="124" spans="3:4" ht="12.75">
      <c r="C124" s="80"/>
      <c r="D124" s="80"/>
    </row>
    <row r="125" spans="3:4" ht="12.75">
      <c r="C125" s="80"/>
      <c r="D125" s="80"/>
    </row>
    <row r="126" spans="3:4" ht="12.75">
      <c r="C126" s="80"/>
      <c r="D126" s="80"/>
    </row>
    <row r="127" spans="3:4" ht="12.75">
      <c r="C127" s="80"/>
      <c r="D127" s="80"/>
    </row>
    <row r="128" spans="3:4" ht="12.75">
      <c r="C128" s="80"/>
      <c r="D128" s="80"/>
    </row>
    <row r="129" spans="3:4" ht="12.75">
      <c r="C129" s="80"/>
      <c r="D129" s="80"/>
    </row>
    <row r="130" spans="3:4" ht="12.75">
      <c r="C130" s="80"/>
      <c r="D130" s="80"/>
    </row>
    <row r="131" spans="3:4" ht="12.75">
      <c r="C131" s="80"/>
      <c r="D131" s="80"/>
    </row>
    <row r="132" spans="3:4" ht="12.75">
      <c r="C132" s="80"/>
      <c r="D132" s="80"/>
    </row>
    <row r="133" spans="3:4" ht="12.75">
      <c r="C133" s="80"/>
      <c r="D133" s="80"/>
    </row>
    <row r="134" spans="3:4" ht="12.75">
      <c r="C134" s="80"/>
      <c r="D134" s="80"/>
    </row>
    <row r="135" spans="3:4" ht="12.75">
      <c r="C135" s="80"/>
      <c r="D135" s="80"/>
    </row>
    <row r="136" spans="3:4" ht="12.75">
      <c r="C136" s="80"/>
      <c r="D136" s="80"/>
    </row>
    <row r="137" spans="3:4" ht="12.75">
      <c r="C137" s="80"/>
      <c r="D137" s="80"/>
    </row>
    <row r="138" spans="3:4" ht="12.75">
      <c r="C138" s="80"/>
      <c r="D138" s="80"/>
    </row>
    <row r="139" spans="3:4" ht="12.75">
      <c r="C139" s="80"/>
      <c r="D139" s="80"/>
    </row>
    <row r="140" spans="3:4" ht="12.75">
      <c r="C140" s="80"/>
      <c r="D140" s="80"/>
    </row>
    <row r="141" spans="3:4" ht="12.75">
      <c r="C141" s="80"/>
      <c r="D141" s="80"/>
    </row>
    <row r="142" spans="3:4" ht="12.75">
      <c r="C142" s="80"/>
      <c r="D142" s="80"/>
    </row>
    <row r="143" spans="3:4" ht="12.75">
      <c r="C143" s="80"/>
      <c r="D143" s="80"/>
    </row>
    <row r="144" spans="3:4" ht="12.75">
      <c r="C144" s="80"/>
      <c r="D144" s="80"/>
    </row>
    <row r="145" spans="3:4" ht="12.75">
      <c r="C145" s="80"/>
      <c r="D145" s="80"/>
    </row>
    <row r="146" spans="3:4" ht="12.75">
      <c r="C146" s="80"/>
      <c r="D146" s="80"/>
    </row>
    <row r="147" spans="3:4" ht="12.75">
      <c r="C147" s="80"/>
      <c r="D147" s="80"/>
    </row>
    <row r="148" spans="3:4" ht="12.75">
      <c r="C148" s="80"/>
      <c r="D148" s="80"/>
    </row>
    <row r="149" spans="3:4" ht="12.75">
      <c r="C149" s="80"/>
      <c r="D149" s="80"/>
    </row>
    <row r="150" spans="3:4" ht="12.75">
      <c r="C150" s="80"/>
      <c r="D150" s="80"/>
    </row>
    <row r="151" spans="3:4" ht="12.75">
      <c r="C151" s="80"/>
      <c r="D151" s="80"/>
    </row>
    <row r="152" spans="3:4" ht="12.75">
      <c r="C152" s="80"/>
      <c r="D152" s="80"/>
    </row>
    <row r="153" spans="3:4" ht="12.75">
      <c r="C153" s="80"/>
      <c r="D153" s="80"/>
    </row>
    <row r="154" spans="3:4" ht="12.75">
      <c r="C154" s="80"/>
      <c r="D154" s="80"/>
    </row>
    <row r="155" spans="3:4" ht="12.75">
      <c r="C155" s="80"/>
      <c r="D155" s="80"/>
    </row>
    <row r="156" spans="3:4" ht="12.75">
      <c r="C156" s="80"/>
      <c r="D156" s="80"/>
    </row>
    <row r="157" spans="3:4" ht="12.75">
      <c r="C157" s="80"/>
      <c r="D157" s="80"/>
    </row>
    <row r="158" spans="3:4" ht="12.75">
      <c r="C158" s="80"/>
      <c r="D158" s="80"/>
    </row>
    <row r="159" spans="3:4" ht="12.75">
      <c r="C159" s="80"/>
      <c r="D159" s="80"/>
    </row>
    <row r="160" spans="3:4" ht="12.75">
      <c r="C160" s="80"/>
      <c r="D160" s="80"/>
    </row>
    <row r="161" spans="3:4" ht="12.75">
      <c r="C161" s="80"/>
      <c r="D161" s="80"/>
    </row>
    <row r="162" spans="3:4" ht="12.75">
      <c r="C162" s="80"/>
      <c r="D162" s="80"/>
    </row>
    <row r="163" spans="3:4" ht="12.75">
      <c r="C163" s="80"/>
      <c r="D163" s="80"/>
    </row>
    <row r="164" spans="3:4" ht="12.75">
      <c r="C164" s="80"/>
      <c r="D164" s="80"/>
    </row>
    <row r="165" spans="3:4" ht="12.75">
      <c r="C165" s="80"/>
      <c r="D165" s="80"/>
    </row>
    <row r="166" spans="3:4" ht="12.75">
      <c r="C166" s="80"/>
      <c r="D166" s="80"/>
    </row>
    <row r="167" spans="3:4" ht="12.75">
      <c r="C167" s="80"/>
      <c r="D167" s="80"/>
    </row>
    <row r="168" spans="3:4" ht="12.75">
      <c r="C168" s="80"/>
      <c r="D168" s="80"/>
    </row>
    <row r="169" spans="3:4" ht="12.75">
      <c r="C169" s="80"/>
      <c r="D169" s="80"/>
    </row>
    <row r="170" spans="3:4" ht="12.75">
      <c r="C170" s="80"/>
      <c r="D170" s="80"/>
    </row>
    <row r="171" spans="3:4" ht="12.75">
      <c r="C171" s="80"/>
      <c r="D171" s="80"/>
    </row>
    <row r="172" spans="3:4" ht="12.75">
      <c r="C172" s="80"/>
      <c r="D172" s="80"/>
    </row>
    <row r="173" spans="3:4" ht="12.75">
      <c r="C173" s="80"/>
      <c r="D173" s="80"/>
    </row>
    <row r="174" spans="3:4" ht="12.75">
      <c r="C174" s="80"/>
      <c r="D174" s="80"/>
    </row>
    <row r="175" spans="3:4" ht="12.75">
      <c r="C175" s="80"/>
      <c r="D175" s="80"/>
    </row>
    <row r="176" spans="3:4" ht="12.75">
      <c r="C176" s="80"/>
      <c r="D176" s="80"/>
    </row>
    <row r="177" spans="3:4" ht="12.75">
      <c r="C177" s="80"/>
      <c r="D177" s="80"/>
    </row>
    <row r="178" spans="3:4" ht="12.75">
      <c r="C178" s="80"/>
      <c r="D178" s="80"/>
    </row>
    <row r="179" spans="3:4" ht="12.75">
      <c r="C179" s="80"/>
      <c r="D179" s="80"/>
    </row>
    <row r="180" spans="3:4" ht="12.75">
      <c r="C180" s="80"/>
      <c r="D180" s="80"/>
    </row>
    <row r="181" spans="3:4" ht="12.75">
      <c r="C181" s="80"/>
      <c r="D181" s="80"/>
    </row>
    <row r="182" spans="3:4" ht="12.75">
      <c r="C182" s="80"/>
      <c r="D182" s="80"/>
    </row>
    <row r="183" spans="3:4" ht="12.75">
      <c r="C183" s="80"/>
      <c r="D183" s="80"/>
    </row>
    <row r="184" spans="3:4" ht="12.75">
      <c r="C184" s="80"/>
      <c r="D184" s="80"/>
    </row>
    <row r="185" spans="3:4" ht="12.75">
      <c r="C185" s="80"/>
      <c r="D185" s="80"/>
    </row>
    <row r="186" spans="3:4" ht="12.75">
      <c r="C186" s="80"/>
      <c r="D186" s="80"/>
    </row>
    <row r="187" spans="3:4" ht="12.75">
      <c r="C187" s="80"/>
      <c r="D187" s="80"/>
    </row>
    <row r="188" spans="3:4" ht="12.75">
      <c r="C188" s="80"/>
      <c r="D188" s="80"/>
    </row>
    <row r="189" spans="3:4" ht="12.75">
      <c r="C189" s="80"/>
      <c r="D189" s="80"/>
    </row>
    <row r="190" spans="3:4" ht="12.75">
      <c r="C190" s="80"/>
      <c r="D190" s="80"/>
    </row>
    <row r="191" spans="3:4" ht="12.75">
      <c r="C191" s="80"/>
      <c r="D191" s="80"/>
    </row>
    <row r="192" spans="3:4" ht="12.75">
      <c r="C192" s="80"/>
      <c r="D192" s="80"/>
    </row>
    <row r="193" spans="3:4" ht="12.75">
      <c r="C193" s="80"/>
      <c r="D193" s="80"/>
    </row>
    <row r="194" spans="3:4" ht="12.75">
      <c r="C194" s="80"/>
      <c r="D194" s="80"/>
    </row>
    <row r="195" spans="3:4" ht="12.75">
      <c r="C195" s="80"/>
      <c r="D195" s="80"/>
    </row>
    <row r="196" spans="3:4" ht="12.75">
      <c r="C196" s="80"/>
      <c r="D196" s="80"/>
    </row>
    <row r="197" spans="3:4" ht="12.75">
      <c r="C197" s="80"/>
      <c r="D197" s="80"/>
    </row>
    <row r="198" spans="3:4" ht="12.75">
      <c r="C198" s="80"/>
      <c r="D198" s="80"/>
    </row>
    <row r="199" spans="3:4" ht="12.75">
      <c r="C199" s="80"/>
      <c r="D199" s="80"/>
    </row>
    <row r="200" spans="3:4" ht="12.75">
      <c r="C200" s="80"/>
      <c r="D200" s="80"/>
    </row>
    <row r="201" spans="3:4" ht="12.75">
      <c r="C201" s="80"/>
      <c r="D201" s="80"/>
    </row>
    <row r="202" spans="3:4" ht="12.75">
      <c r="C202" s="80"/>
      <c r="D202" s="80"/>
    </row>
    <row r="203" spans="3:4" ht="12.75">
      <c r="C203" s="80"/>
      <c r="D203" s="80"/>
    </row>
    <row r="204" spans="3:4" ht="12.75">
      <c r="C204" s="80"/>
      <c r="D204" s="80"/>
    </row>
    <row r="205" spans="3:4" ht="12.75">
      <c r="C205" s="80"/>
      <c r="D205" s="80"/>
    </row>
    <row r="206" spans="3:4" ht="12.75">
      <c r="C206" s="80"/>
      <c r="D206" s="80"/>
    </row>
    <row r="207" spans="3:4" ht="12.75">
      <c r="C207" s="80"/>
      <c r="D207" s="80"/>
    </row>
    <row r="208" spans="3:4" ht="12.75">
      <c r="C208" s="80"/>
      <c r="D208" s="80"/>
    </row>
    <row r="209" spans="3:4" ht="12.75">
      <c r="C209" s="80"/>
      <c r="D209" s="80"/>
    </row>
    <row r="210" spans="3:4" ht="12.75">
      <c r="C210" s="80"/>
      <c r="D210" s="80"/>
    </row>
    <row r="211" spans="3:4" ht="12.75">
      <c r="C211" s="80"/>
      <c r="D211" s="80"/>
    </row>
    <row r="212" spans="3:4" ht="12.75">
      <c r="C212" s="80"/>
      <c r="D212" s="80"/>
    </row>
    <row r="213" spans="3:4" ht="12.75">
      <c r="C213" s="80"/>
      <c r="D213" s="80"/>
    </row>
    <row r="214" spans="3:4" ht="12.75">
      <c r="C214" s="80"/>
      <c r="D214" s="80"/>
    </row>
    <row r="215" spans="3:4" ht="12.75">
      <c r="C215" s="80"/>
      <c r="D215" s="80"/>
    </row>
    <row r="216" spans="3:4" ht="12.75">
      <c r="C216" s="80"/>
      <c r="D216" s="80"/>
    </row>
    <row r="217" spans="3:4" ht="12.75">
      <c r="C217" s="80"/>
      <c r="D217" s="80"/>
    </row>
    <row r="218" spans="3:4" ht="12.75">
      <c r="C218" s="80"/>
      <c r="D218" s="80"/>
    </row>
    <row r="219" spans="3:4" ht="12.75">
      <c r="C219" s="80"/>
      <c r="D219" s="80"/>
    </row>
    <row r="220" spans="3:4" ht="12.75">
      <c r="C220" s="80"/>
      <c r="D220" s="80"/>
    </row>
    <row r="221" spans="3:4" ht="12.75">
      <c r="C221" s="80"/>
      <c r="D221" s="80"/>
    </row>
    <row r="222" spans="3:4" ht="12.75">
      <c r="C222" s="80"/>
      <c r="D222" s="80"/>
    </row>
    <row r="223" spans="3:4" ht="12.75">
      <c r="C223" s="80"/>
      <c r="D223" s="80"/>
    </row>
    <row r="224" spans="3:4" ht="12.75">
      <c r="C224" s="80"/>
      <c r="D224" s="80"/>
    </row>
    <row r="225" spans="3:4" ht="12.75">
      <c r="C225" s="80"/>
      <c r="D225" s="80"/>
    </row>
    <row r="226" spans="3:4" ht="12.75">
      <c r="C226" s="80"/>
      <c r="D226" s="80"/>
    </row>
    <row r="227" spans="3:4" ht="12.75">
      <c r="C227" s="80"/>
      <c r="D227" s="80"/>
    </row>
    <row r="228" spans="3:4" ht="12.75">
      <c r="C228" s="80"/>
      <c r="D228" s="80"/>
    </row>
    <row r="229" spans="3:4" ht="12.75">
      <c r="C229" s="80"/>
      <c r="D229" s="80"/>
    </row>
    <row r="230" spans="3:4" ht="12.75">
      <c r="C230" s="80"/>
      <c r="D230" s="80"/>
    </row>
    <row r="231" spans="3:4" ht="12.75">
      <c r="C231" s="80"/>
      <c r="D231" s="80"/>
    </row>
    <row r="232" spans="3:4" ht="12.75">
      <c r="C232" s="80"/>
      <c r="D232" s="80"/>
    </row>
    <row r="233" spans="3:4" ht="12.75">
      <c r="C233" s="80"/>
      <c r="D233" s="80"/>
    </row>
    <row r="234" spans="3:4" ht="12.75">
      <c r="C234" s="80"/>
      <c r="D234" s="80"/>
    </row>
    <row r="235" spans="3:4" ht="12.75">
      <c r="C235" s="80"/>
      <c r="D235" s="80"/>
    </row>
    <row r="236" spans="3:4" ht="12.75">
      <c r="C236" s="80"/>
      <c r="D236" s="80"/>
    </row>
    <row r="237" spans="3:4" ht="12.75">
      <c r="C237" s="80"/>
      <c r="D237" s="80"/>
    </row>
    <row r="238" spans="3:4" ht="12.75">
      <c r="C238" s="80"/>
      <c r="D238" s="80"/>
    </row>
    <row r="239" spans="3:4" ht="12.75">
      <c r="C239" s="80"/>
      <c r="D239" s="80"/>
    </row>
    <row r="240" spans="3:4" ht="12.75">
      <c r="C240" s="80"/>
      <c r="D240" s="80"/>
    </row>
    <row r="241" spans="3:4" ht="12.75">
      <c r="C241" s="80"/>
      <c r="D241" s="80"/>
    </row>
    <row r="242" spans="3:4" ht="12.75">
      <c r="C242" s="80"/>
      <c r="D242" s="80"/>
    </row>
    <row r="243" spans="3:4" ht="12.75">
      <c r="C243" s="80"/>
      <c r="D243" s="80"/>
    </row>
    <row r="244" spans="3:4" ht="12.75">
      <c r="C244" s="80"/>
      <c r="D244" s="80"/>
    </row>
    <row r="245" spans="3:4" ht="12.75">
      <c r="C245" s="80"/>
      <c r="D245" s="80"/>
    </row>
    <row r="246" spans="3:4" ht="12.75">
      <c r="C246" s="80"/>
      <c r="D246" s="80"/>
    </row>
    <row r="247" spans="3:4" ht="12.75">
      <c r="C247" s="80"/>
      <c r="D247" s="80"/>
    </row>
    <row r="248" spans="3:4" ht="12.75">
      <c r="C248" s="80"/>
      <c r="D248" s="80"/>
    </row>
    <row r="249" spans="3:4" ht="12.75">
      <c r="C249" s="80"/>
      <c r="D249" s="80"/>
    </row>
    <row r="250" spans="3:4" ht="12.75">
      <c r="C250" s="80"/>
      <c r="D250" s="80"/>
    </row>
    <row r="251" spans="3:4" ht="12.75">
      <c r="C251" s="80"/>
      <c r="D251" s="80"/>
    </row>
    <row r="252" spans="3:4" ht="12.75">
      <c r="C252" s="80"/>
      <c r="D252" s="80"/>
    </row>
    <row r="253" spans="3:4" ht="12.75">
      <c r="C253" s="80"/>
      <c r="D253" s="80"/>
    </row>
    <row r="254" spans="3:4" ht="12.75">
      <c r="C254" s="80"/>
      <c r="D254" s="80"/>
    </row>
    <row r="255" spans="3:4" ht="12.75">
      <c r="C255" s="80"/>
      <c r="D255" s="80"/>
    </row>
    <row r="256" spans="3:4" ht="12.75">
      <c r="C256" s="80"/>
      <c r="D256" s="80"/>
    </row>
    <row r="257" spans="3:4" ht="12.75">
      <c r="C257" s="80"/>
      <c r="D257" s="80"/>
    </row>
    <row r="258" spans="3:4" ht="12.75">
      <c r="C258" s="80"/>
      <c r="D258" s="80"/>
    </row>
    <row r="259" spans="3:4" ht="12.75">
      <c r="C259" s="80"/>
      <c r="D259" s="80"/>
    </row>
    <row r="260" spans="3:4" ht="12.75">
      <c r="C260" s="80"/>
      <c r="D260" s="80"/>
    </row>
    <row r="261" spans="3:4" ht="12.75">
      <c r="C261" s="80"/>
      <c r="D261" s="80"/>
    </row>
    <row r="262" spans="3:4" ht="12.75">
      <c r="C262" s="80"/>
      <c r="D262" s="80"/>
    </row>
    <row r="263" spans="3:4" ht="12.75">
      <c r="C263" s="80"/>
      <c r="D263" s="80"/>
    </row>
    <row r="264" spans="3:4" ht="12.75">
      <c r="C264" s="80"/>
      <c r="D264" s="80"/>
    </row>
    <row r="265" spans="3:4" ht="12.75">
      <c r="C265" s="80"/>
      <c r="D265" s="80"/>
    </row>
    <row r="266" spans="3:4" ht="12.75">
      <c r="C266" s="80"/>
      <c r="D266" s="80"/>
    </row>
    <row r="267" spans="3:4" ht="12.75">
      <c r="C267" s="80"/>
      <c r="D267" s="80"/>
    </row>
    <row r="268" spans="3:4" ht="12.75">
      <c r="C268" s="80"/>
      <c r="D268" s="80"/>
    </row>
    <row r="269" spans="3:4" ht="12.75">
      <c r="C269" s="80"/>
      <c r="D269" s="80"/>
    </row>
    <row r="270" spans="3:4" ht="12.75">
      <c r="C270" s="80"/>
      <c r="D270" s="80"/>
    </row>
    <row r="271" spans="3:4" ht="12.75">
      <c r="C271" s="80"/>
      <c r="D271" s="80"/>
    </row>
    <row r="272" spans="3:4" ht="12.75">
      <c r="C272" s="80"/>
      <c r="D272" s="80"/>
    </row>
    <row r="273" spans="3:4" ht="12.75">
      <c r="C273" s="80"/>
      <c r="D273" s="80"/>
    </row>
    <row r="274" spans="3:4" ht="12.75">
      <c r="C274" s="80"/>
      <c r="D274" s="80"/>
    </row>
    <row r="275" spans="3:4" ht="12.75">
      <c r="C275" s="80"/>
      <c r="D275" s="80"/>
    </row>
    <row r="276" spans="3:4" ht="12.75">
      <c r="C276" s="80"/>
      <c r="D276" s="80"/>
    </row>
    <row r="277" spans="3:4" ht="12.75">
      <c r="C277" s="80"/>
      <c r="D277" s="80"/>
    </row>
    <row r="278" spans="3:4" ht="12.75">
      <c r="C278" s="80"/>
      <c r="D278" s="80"/>
    </row>
    <row r="279" spans="3:4" ht="12.75">
      <c r="C279" s="80"/>
      <c r="D279" s="80"/>
    </row>
    <row r="280" spans="3:4" ht="12.75">
      <c r="C280" s="80"/>
      <c r="D280" s="80"/>
    </row>
    <row r="281" spans="3:4" ht="12.75">
      <c r="C281" s="80"/>
      <c r="D281" s="80"/>
    </row>
    <row r="282" spans="3:4" ht="12.75">
      <c r="C282" s="80"/>
      <c r="D282" s="80"/>
    </row>
    <row r="283" spans="3:4" ht="12.75">
      <c r="C283" s="80"/>
      <c r="D283" s="80"/>
    </row>
    <row r="284" spans="3:4" ht="12.75">
      <c r="C284" s="80"/>
      <c r="D284" s="80"/>
    </row>
    <row r="285" spans="3:4" ht="12.75">
      <c r="C285" s="80"/>
      <c r="D285" s="80"/>
    </row>
    <row r="286" spans="3:4" ht="12.75">
      <c r="C286" s="80"/>
      <c r="D286" s="80"/>
    </row>
    <row r="287" spans="3:4" ht="12.75">
      <c r="C287" s="80"/>
      <c r="D287" s="80"/>
    </row>
    <row r="288" spans="3:4" ht="12.75">
      <c r="C288" s="80"/>
      <c r="D288" s="80"/>
    </row>
    <row r="289" spans="3:4" ht="12.75">
      <c r="C289" s="80"/>
      <c r="D289" s="80"/>
    </row>
    <row r="290" spans="3:4" ht="12.75">
      <c r="C290" s="80"/>
      <c r="D290" s="80"/>
    </row>
    <row r="291" spans="3:4" ht="12.75">
      <c r="C291" s="80"/>
      <c r="D291" s="80"/>
    </row>
    <row r="292" spans="3:4" ht="12.75">
      <c r="C292" s="80"/>
      <c r="D292" s="80"/>
    </row>
    <row r="293" spans="3:4" ht="12.75">
      <c r="C293" s="80"/>
      <c r="D293" s="80"/>
    </row>
    <row r="294" spans="3:4" ht="12.75">
      <c r="C294" s="80"/>
      <c r="D294" s="80"/>
    </row>
    <row r="295" spans="3:4" ht="12.75">
      <c r="C295" s="80"/>
      <c r="D295" s="80"/>
    </row>
    <row r="296" spans="3:4" ht="12.75">
      <c r="C296" s="80"/>
      <c r="D296" s="80"/>
    </row>
    <row r="297" spans="3:4" ht="12.75">
      <c r="C297" s="80"/>
      <c r="D297" s="80"/>
    </row>
    <row r="298" spans="3:4" ht="12.75">
      <c r="C298" s="80"/>
      <c r="D298" s="80"/>
    </row>
    <row r="299" spans="3:4" ht="12.75">
      <c r="C299" s="80"/>
      <c r="D299" s="80"/>
    </row>
    <row r="300" spans="3:4" ht="12.75">
      <c r="C300" s="80"/>
      <c r="D300" s="80"/>
    </row>
    <row r="301" spans="3:4" ht="12.75">
      <c r="C301" s="80"/>
      <c r="D301" s="80"/>
    </row>
    <row r="302" spans="3:4" ht="12.75">
      <c r="C302" s="80"/>
      <c r="D302" s="80"/>
    </row>
    <row r="303" spans="3:4" ht="12.75">
      <c r="C303" s="80"/>
      <c r="D303" s="80"/>
    </row>
    <row r="304" spans="3:4" ht="12.75">
      <c r="C304" s="80"/>
      <c r="D304" s="80"/>
    </row>
    <row r="305" spans="3:4" ht="12.75">
      <c r="C305" s="80"/>
      <c r="D305" s="80"/>
    </row>
    <row r="306" spans="3:4" ht="12.75">
      <c r="C306" s="80"/>
      <c r="D306" s="80"/>
    </row>
    <row r="307" spans="3:4" ht="12.75">
      <c r="C307" s="80"/>
      <c r="D307" s="80"/>
    </row>
    <row r="308" spans="3:4" ht="12.75">
      <c r="C308" s="80"/>
      <c r="D308" s="80"/>
    </row>
    <row r="309" spans="3:4" ht="12.75">
      <c r="C309" s="80"/>
      <c r="D309" s="80"/>
    </row>
    <row r="310" spans="3:4" ht="12.75">
      <c r="C310" s="80"/>
      <c r="D310" s="80"/>
    </row>
    <row r="311" spans="3:4" ht="12.75">
      <c r="C311" s="80"/>
      <c r="D311" s="80"/>
    </row>
    <row r="312" spans="3:4" ht="12.75">
      <c r="C312" s="80"/>
      <c r="D312" s="80"/>
    </row>
    <row r="313" spans="3:4" ht="12.75">
      <c r="C313" s="80"/>
      <c r="D313" s="80"/>
    </row>
    <row r="314" spans="3:4" ht="12.75">
      <c r="C314" s="80"/>
      <c r="D314" s="80"/>
    </row>
    <row r="315" spans="3:4" ht="12.75">
      <c r="C315" s="80"/>
      <c r="D315" s="80"/>
    </row>
    <row r="316" spans="3:4" ht="12.75">
      <c r="C316" s="80"/>
      <c r="D316" s="80"/>
    </row>
    <row r="317" spans="3:4" ht="12.75">
      <c r="C317" s="80"/>
      <c r="D317" s="80"/>
    </row>
    <row r="318" spans="3:4" ht="12.75">
      <c r="C318" s="80"/>
      <c r="D318" s="80"/>
    </row>
    <row r="319" spans="3:4" ht="12.75">
      <c r="C319" s="80"/>
      <c r="D319" s="80"/>
    </row>
    <row r="320" spans="3:4" ht="12.75">
      <c r="C320" s="80"/>
      <c r="D320" s="80"/>
    </row>
    <row r="321" spans="3:4" ht="12.75">
      <c r="C321" s="80"/>
      <c r="D321" s="80"/>
    </row>
    <row r="322" spans="3:4" ht="12.75">
      <c r="C322" s="80"/>
      <c r="D322" s="80"/>
    </row>
    <row r="323" spans="3:4" ht="12.75">
      <c r="C323" s="80"/>
      <c r="D323" s="80"/>
    </row>
    <row r="324" spans="3:4" ht="12.75">
      <c r="C324" s="80"/>
      <c r="D324" s="80"/>
    </row>
    <row r="325" spans="3:4" ht="12.75">
      <c r="C325" s="80"/>
      <c r="D325" s="80"/>
    </row>
    <row r="326" spans="3:4" ht="12.75">
      <c r="C326" s="80"/>
      <c r="D326" s="80"/>
    </row>
    <row r="327" spans="3:4" ht="12.75">
      <c r="C327" s="80"/>
      <c r="D327" s="80"/>
    </row>
    <row r="328" spans="3:4" ht="12.75">
      <c r="C328" s="80"/>
      <c r="D328" s="80"/>
    </row>
    <row r="329" spans="3:4" ht="12.75">
      <c r="C329" s="80"/>
      <c r="D329" s="80"/>
    </row>
    <row r="330" spans="3:4" ht="12.75">
      <c r="C330" s="80"/>
      <c r="D330" s="80"/>
    </row>
    <row r="331" spans="3:4" ht="12.75">
      <c r="C331" s="80"/>
      <c r="D331" s="80"/>
    </row>
    <row r="332" spans="3:4" ht="12.75">
      <c r="C332" s="80"/>
      <c r="D332" s="80"/>
    </row>
    <row r="333" spans="3:4" ht="12.75">
      <c r="C333" s="80"/>
      <c r="D333" s="80"/>
    </row>
    <row r="334" spans="3:4" ht="12.75">
      <c r="C334" s="80"/>
      <c r="D334" s="80"/>
    </row>
    <row r="335" spans="3:4" ht="12.75">
      <c r="C335" s="80"/>
      <c r="D335" s="80"/>
    </row>
    <row r="336" spans="3:4" ht="12.75">
      <c r="C336" s="80"/>
      <c r="D336" s="80"/>
    </row>
    <row r="337" spans="3:4" ht="12.75">
      <c r="C337" s="80"/>
      <c r="D337" s="80"/>
    </row>
    <row r="338" spans="3:4" ht="12.75">
      <c r="C338" s="80"/>
      <c r="D338" s="80"/>
    </row>
    <row r="339" spans="3:4" ht="12.75">
      <c r="C339" s="80"/>
      <c r="D339" s="80"/>
    </row>
    <row r="340" spans="3:4" ht="12.75">
      <c r="C340" s="80"/>
      <c r="D340" s="80"/>
    </row>
    <row r="341" spans="3:4" ht="12.75">
      <c r="C341" s="80"/>
      <c r="D341" s="80"/>
    </row>
    <row r="342" spans="3:4" ht="12.75">
      <c r="C342" s="80"/>
      <c r="D342" s="80"/>
    </row>
    <row r="343" spans="3:4" ht="12.75">
      <c r="C343" s="80"/>
      <c r="D343" s="80"/>
    </row>
    <row r="344" spans="3:4" ht="12.75">
      <c r="C344" s="80"/>
      <c r="D344" s="80"/>
    </row>
    <row r="345" spans="3:4" ht="12.75">
      <c r="C345" s="80"/>
      <c r="D345" s="80"/>
    </row>
    <row r="346" spans="3:4" ht="12.75">
      <c r="C346" s="80"/>
      <c r="D346" s="80"/>
    </row>
    <row r="347" spans="3:4" ht="12.75">
      <c r="C347" s="80"/>
      <c r="D347" s="80"/>
    </row>
    <row r="348" spans="3:4" ht="12.75">
      <c r="C348" s="80"/>
      <c r="D348" s="80"/>
    </row>
    <row r="349" spans="3:4" ht="12.75">
      <c r="C349" s="80"/>
      <c r="D349" s="80"/>
    </row>
    <row r="350" spans="3:4" ht="12.75">
      <c r="C350" s="80"/>
      <c r="D350" s="80"/>
    </row>
    <row r="351" spans="3:4" ht="12.75">
      <c r="C351" s="80"/>
      <c r="D351" s="80"/>
    </row>
    <row r="352" spans="3:4" ht="12.75">
      <c r="C352" s="80"/>
      <c r="D352" s="80"/>
    </row>
    <row r="353" spans="3:4" ht="12.75">
      <c r="C353" s="80"/>
      <c r="D353" s="80"/>
    </row>
    <row r="354" spans="3:4" ht="12.75">
      <c r="C354" s="80"/>
      <c r="D354" s="80"/>
    </row>
    <row r="355" spans="3:4" ht="12.75">
      <c r="C355" s="80"/>
      <c r="D355" s="80"/>
    </row>
    <row r="356" spans="3:4" ht="12.75">
      <c r="C356" s="80"/>
      <c r="D356" s="80"/>
    </row>
    <row r="357" spans="3:4" ht="12.75">
      <c r="C357" s="80"/>
      <c r="D357" s="80"/>
    </row>
    <row r="358" spans="3:4" ht="12.75">
      <c r="C358" s="80"/>
      <c r="D358" s="80"/>
    </row>
    <row r="359" spans="3:4" ht="12.75">
      <c r="C359" s="80"/>
      <c r="D359" s="80"/>
    </row>
    <row r="360" spans="3:4" ht="12.75">
      <c r="C360" s="80"/>
      <c r="D360" s="80"/>
    </row>
    <row r="361" spans="3:4" ht="12.75">
      <c r="C361" s="80"/>
      <c r="D361" s="80"/>
    </row>
    <row r="362" spans="3:4" ht="12.75">
      <c r="C362" s="80"/>
      <c r="D362" s="80"/>
    </row>
    <row r="363" spans="3:4" ht="12.75">
      <c r="C363" s="80"/>
      <c r="D363" s="80"/>
    </row>
    <row r="364" spans="3:4" ht="12.75">
      <c r="C364" s="80"/>
      <c r="D364" s="80"/>
    </row>
    <row r="365" spans="3:4" ht="12.75">
      <c r="C365" s="80"/>
      <c r="D365" s="80"/>
    </row>
    <row r="366" spans="3:4" ht="12.75">
      <c r="C366" s="80"/>
      <c r="D366" s="80"/>
    </row>
    <row r="367" spans="3:4" ht="12.75">
      <c r="C367" s="80"/>
      <c r="D367" s="80"/>
    </row>
    <row r="368" spans="3:4" ht="12.75">
      <c r="C368" s="80"/>
      <c r="D368" s="80"/>
    </row>
    <row r="369" spans="3:4" ht="12.75">
      <c r="C369" s="80"/>
      <c r="D369" s="80"/>
    </row>
    <row r="370" spans="3:4" ht="12.75">
      <c r="C370" s="80"/>
      <c r="D370" s="80"/>
    </row>
    <row r="371" spans="3:4" ht="12.75">
      <c r="C371" s="80"/>
      <c r="D371" s="80"/>
    </row>
    <row r="372" spans="3:4" ht="12.75">
      <c r="C372" s="80"/>
      <c r="D372" s="80"/>
    </row>
    <row r="373" spans="3:4" ht="12.75">
      <c r="C373" s="80"/>
      <c r="D373" s="80"/>
    </row>
    <row r="374" spans="3:4" ht="12.75">
      <c r="C374" s="80"/>
      <c r="D374" s="80"/>
    </row>
    <row r="375" spans="3:4" ht="12.75">
      <c r="C375" s="80"/>
      <c r="D375" s="80"/>
    </row>
    <row r="376" spans="3:4" ht="12.75">
      <c r="C376" s="80"/>
      <c r="D376" s="80"/>
    </row>
    <row r="377" spans="3:4" ht="12.75">
      <c r="C377" s="80"/>
      <c r="D377" s="80"/>
    </row>
    <row r="378" spans="3:4" ht="12.75">
      <c r="C378" s="80"/>
      <c r="D378" s="80"/>
    </row>
    <row r="379" spans="3:4" ht="12.75">
      <c r="C379" s="80"/>
      <c r="D379" s="80"/>
    </row>
    <row r="380" spans="3:4" ht="12.75">
      <c r="C380" s="80"/>
      <c r="D380" s="80"/>
    </row>
    <row r="381" spans="3:4" ht="12.75">
      <c r="C381" s="80"/>
      <c r="D381" s="80"/>
    </row>
    <row r="382" spans="3:4" ht="12.75">
      <c r="C382" s="80"/>
      <c r="D382" s="80"/>
    </row>
    <row r="383" spans="3:4" ht="12.75">
      <c r="C383" s="80"/>
      <c r="D383" s="80"/>
    </row>
    <row r="384" spans="3:4" ht="12.75">
      <c r="C384" s="80"/>
      <c r="D384" s="80"/>
    </row>
    <row r="385" spans="3:4" ht="12.75">
      <c r="C385" s="80"/>
      <c r="D385" s="80"/>
    </row>
    <row r="386" spans="3:4" ht="12.75">
      <c r="C386" s="80"/>
      <c r="D386" s="80"/>
    </row>
    <row r="387" spans="3:4" ht="12.75">
      <c r="C387" s="80"/>
      <c r="D387" s="80"/>
    </row>
    <row r="388" spans="3:4" ht="12.75">
      <c r="C388" s="80"/>
      <c r="D388" s="80"/>
    </row>
    <row r="389" spans="3:4" ht="12.75">
      <c r="C389" s="80"/>
      <c r="D389" s="80"/>
    </row>
    <row r="390" spans="3:4" ht="12.75">
      <c r="C390" s="80"/>
      <c r="D390" s="80"/>
    </row>
    <row r="391" spans="3:4" ht="12.75">
      <c r="C391" s="80"/>
      <c r="D391" s="80"/>
    </row>
    <row r="392" spans="3:4" ht="12.75">
      <c r="C392" s="80"/>
      <c r="D392" s="80"/>
    </row>
    <row r="393" spans="3:4" ht="12.75">
      <c r="C393" s="80"/>
      <c r="D393" s="80"/>
    </row>
    <row r="394" spans="3:4" ht="12.75">
      <c r="C394" s="80"/>
      <c r="D394" s="80"/>
    </row>
    <row r="395" spans="3:4" ht="12.75">
      <c r="C395" s="80"/>
      <c r="D395" s="80"/>
    </row>
    <row r="396" spans="3:4" ht="12.75">
      <c r="C396" s="80"/>
      <c r="D396" s="80"/>
    </row>
    <row r="397" spans="3:4" ht="12.75">
      <c r="C397" s="80"/>
      <c r="D397" s="80"/>
    </row>
    <row r="398" spans="3:4" ht="12.75">
      <c r="C398" s="80"/>
      <c r="D398" s="80"/>
    </row>
    <row r="399" spans="3:4" ht="12.75">
      <c r="C399" s="80"/>
      <c r="D399" s="80"/>
    </row>
    <row r="400" spans="3:4" ht="12.75">
      <c r="C400" s="80"/>
      <c r="D400" s="80"/>
    </row>
    <row r="401" spans="3:4" ht="12.75">
      <c r="C401" s="80"/>
      <c r="D401" s="80"/>
    </row>
    <row r="402" spans="3:4" ht="12.75">
      <c r="C402" s="80"/>
      <c r="D402" s="80"/>
    </row>
    <row r="403" spans="3:4" ht="12.75">
      <c r="C403" s="80"/>
      <c r="D403" s="80"/>
    </row>
    <row r="404" spans="3:4" ht="12.75">
      <c r="C404" s="80"/>
      <c r="D404" s="80"/>
    </row>
    <row r="405" spans="3:4" ht="12.75">
      <c r="C405" s="80"/>
      <c r="D405" s="80"/>
    </row>
    <row r="406" spans="3:4" ht="12.75">
      <c r="C406" s="80"/>
      <c r="D406" s="80"/>
    </row>
    <row r="407" spans="3:4" ht="12.75">
      <c r="C407" s="80"/>
      <c r="D407" s="80"/>
    </row>
    <row r="408" spans="3:4" ht="12.75">
      <c r="C408" s="80"/>
      <c r="D408" s="80"/>
    </row>
    <row r="409" spans="3:4" ht="12.75">
      <c r="C409" s="80"/>
      <c r="D409" s="80"/>
    </row>
    <row r="410" spans="3:4" ht="12.75">
      <c r="C410" s="80"/>
      <c r="D410" s="80"/>
    </row>
    <row r="411" spans="3:4" ht="12.75">
      <c r="C411" s="80"/>
      <c r="D411" s="80"/>
    </row>
    <row r="412" spans="3:4" ht="12.75">
      <c r="C412" s="80"/>
      <c r="D412" s="80"/>
    </row>
    <row r="413" spans="3:4" ht="12.75">
      <c r="C413" s="80"/>
      <c r="D413" s="80"/>
    </row>
    <row r="414" spans="3:4" ht="12.75">
      <c r="C414" s="80"/>
      <c r="D414" s="80"/>
    </row>
    <row r="415" spans="3:4" ht="12.75">
      <c r="C415" s="80"/>
      <c r="D415" s="80"/>
    </row>
    <row r="416" spans="3:4" ht="12.75">
      <c r="C416" s="80"/>
      <c r="D416" s="80"/>
    </row>
    <row r="417" spans="3:4" ht="12.75">
      <c r="C417" s="80"/>
      <c r="D417" s="80"/>
    </row>
    <row r="418" spans="3:4" ht="12.75">
      <c r="C418" s="80"/>
      <c r="D418" s="80"/>
    </row>
    <row r="419" spans="3:4" ht="12.75">
      <c r="C419" s="80"/>
      <c r="D419" s="80"/>
    </row>
    <row r="420" spans="3:4" ht="12.75">
      <c r="C420" s="80"/>
      <c r="D420" s="80"/>
    </row>
    <row r="421" spans="3:4" ht="12.75">
      <c r="C421" s="80"/>
      <c r="D421" s="80"/>
    </row>
    <row r="422" spans="3:4" ht="12.75">
      <c r="C422" s="80"/>
      <c r="D422" s="80"/>
    </row>
    <row r="423" spans="3:4" ht="12.75">
      <c r="C423" s="80"/>
      <c r="D423" s="80"/>
    </row>
    <row r="424" spans="3:4" ht="12.75">
      <c r="C424" s="80"/>
      <c r="D424" s="80"/>
    </row>
    <row r="425" spans="3:4" ht="12.75">
      <c r="C425" s="80"/>
      <c r="D425" s="80"/>
    </row>
  </sheetData>
  <mergeCells count="10">
    <mergeCell ref="A39:D39"/>
    <mergeCell ref="A38:D38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66" bottom="0.5905511811023623" header="0.3" footer="0.2362204724409449"/>
  <pageSetup horizontalDpi="600" verticalDpi="600" orientation="portrait" paperSize="9" scale="92" r:id="rId2"/>
  <headerFooter alignWithMargins="0">
    <oddHeader>&amp;R&amp;"Times New Roman CE,Dőlt"4.sz. táblázat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1"/>
  <sheetViews>
    <sheetView zoomScale="85" zoomScaleNormal="85" workbookViewId="0" topLeftCell="A1">
      <selection activeCell="A36" sqref="A36:A38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3" width="18.66015625" style="81" customWidth="1"/>
    <col min="4" max="4" width="18.16015625" style="81" customWidth="1"/>
    <col min="5" max="10" width="12" style="81" customWidth="1"/>
    <col min="11" max="11" width="17.16015625" style="81" customWidth="1"/>
    <col min="12" max="14" width="12" style="81" customWidth="1"/>
    <col min="15" max="15" width="15.33203125" style="81" customWidth="1"/>
    <col min="16" max="16384" width="12" style="81" customWidth="1"/>
  </cols>
  <sheetData>
    <row r="1" spans="1:4" ht="23.25" customHeight="1">
      <c r="A1" s="103" t="s">
        <v>31</v>
      </c>
      <c r="B1" s="103"/>
      <c r="C1" s="103"/>
      <c r="D1" s="103"/>
    </row>
    <row r="2" spans="1:4" ht="17.25" customHeight="1">
      <c r="A2" s="103" t="s">
        <v>58</v>
      </c>
      <c r="B2" s="103"/>
      <c r="C2" s="103"/>
      <c r="D2" s="103"/>
    </row>
    <row r="3" spans="1:4" ht="15.75" customHeight="1">
      <c r="A3" s="100" t="s">
        <v>104</v>
      </c>
      <c r="B3" s="100"/>
      <c r="C3" s="100"/>
      <c r="D3" s="100"/>
    </row>
    <row r="4" spans="1:3" ht="12.75">
      <c r="A4" s="27"/>
      <c r="B4" s="27"/>
      <c r="C4" s="27"/>
    </row>
    <row r="5" spans="1:4" ht="28.5" customHeight="1">
      <c r="A5" s="136" t="s">
        <v>32</v>
      </c>
      <c r="B5" s="101" t="s">
        <v>33</v>
      </c>
      <c r="C5" s="134" t="s">
        <v>34</v>
      </c>
      <c r="D5" s="135"/>
    </row>
    <row r="6" spans="1:4" ht="28.5" customHeight="1">
      <c r="A6" s="137"/>
      <c r="B6" s="132"/>
      <c r="C6" s="101" t="s">
        <v>64</v>
      </c>
      <c r="D6" s="101" t="s">
        <v>35</v>
      </c>
    </row>
    <row r="7" spans="1:4" ht="36" customHeight="1">
      <c r="A7" s="138"/>
      <c r="B7" s="133"/>
      <c r="C7" s="133"/>
      <c r="D7" s="133"/>
    </row>
    <row r="8" spans="1:4" ht="24" customHeight="1">
      <c r="A8" s="19" t="s">
        <v>36</v>
      </c>
      <c r="B8" s="19"/>
      <c r="C8" s="19"/>
      <c r="D8" s="19"/>
    </row>
    <row r="9" spans="1:4" ht="18" customHeight="1">
      <c r="A9" s="28" t="s">
        <v>37</v>
      </c>
      <c r="B9" s="64">
        <f>'[1]borsod'!$B255</f>
        <v>42074</v>
      </c>
      <c r="C9" s="65">
        <f>B9/$B$11*100</f>
        <v>55.09592090617429</v>
      </c>
      <c r="D9" s="65">
        <f>'[1]borsod'!$B214/'[1]borsod'!B$216*100</f>
        <v>55.37623688342763</v>
      </c>
    </row>
    <row r="10" spans="1:4" s="82" customFormat="1" ht="14.25" customHeight="1">
      <c r="A10" s="29" t="s">
        <v>38</v>
      </c>
      <c r="B10" s="66">
        <f>'[1]borsod'!$B256</f>
        <v>34291</v>
      </c>
      <c r="C10" s="67">
        <f aca="true" t="shared" si="0" ref="C10:C34">B10/$B$11*100</f>
        <v>44.90407909382571</v>
      </c>
      <c r="D10" s="67">
        <f>'[1]borsod'!$B215/'[1]borsod'!B$216*100</f>
        <v>44.62376311657237</v>
      </c>
    </row>
    <row r="11" spans="1:4" s="83" customFormat="1" ht="20.25" customHeight="1">
      <c r="A11" s="20" t="s">
        <v>39</v>
      </c>
      <c r="B11" s="68">
        <f>SUM(B9:B10)</f>
        <v>76365</v>
      </c>
      <c r="C11" s="69">
        <f t="shared" si="0"/>
        <v>100</v>
      </c>
      <c r="D11" s="69">
        <f>SUM(D9:D10)</f>
        <v>100</v>
      </c>
    </row>
    <row r="12" spans="1:4" ht="24" customHeight="1">
      <c r="A12" s="21" t="s">
        <v>40</v>
      </c>
      <c r="B12" s="71"/>
      <c r="C12" s="72"/>
      <c r="D12" s="72"/>
    </row>
    <row r="13" spans="1:5" s="82" customFormat="1" ht="15.75" customHeight="1">
      <c r="A13" s="23" t="s">
        <v>72</v>
      </c>
      <c r="B13" s="64">
        <f>'[1]borsod'!$B266</f>
        <v>1618</v>
      </c>
      <c r="C13" s="65">
        <f t="shared" si="0"/>
        <v>2.118771688600799</v>
      </c>
      <c r="D13" s="65">
        <f>'[1]borsod'!$B225/'[1]borsod'!$B$231*100</f>
        <v>2.2693851100421223</v>
      </c>
      <c r="E13" s="84"/>
    </row>
    <row r="14" spans="1:4" ht="15.75" customHeight="1">
      <c r="A14" s="24" t="s">
        <v>73</v>
      </c>
      <c r="B14" s="66">
        <f>'[1]borsod'!$B267</f>
        <v>10998</v>
      </c>
      <c r="C14" s="67">
        <f t="shared" si="0"/>
        <v>14.401885680612846</v>
      </c>
      <c r="D14" s="67">
        <f>'[1]borsod'!$B226/'[1]borsod'!$B$231*100</f>
        <v>14.133496174073429</v>
      </c>
    </row>
    <row r="15" spans="1:4" s="82" customFormat="1" ht="15.75" customHeight="1">
      <c r="A15" s="23" t="s">
        <v>74</v>
      </c>
      <c r="B15" s="64">
        <f>'[1]borsod'!$B268</f>
        <v>18736</v>
      </c>
      <c r="C15" s="65">
        <f t="shared" si="0"/>
        <v>24.534799973809992</v>
      </c>
      <c r="D15" s="65">
        <f>'[1]borsod'!$B227/'[1]borsod'!$B$231*100</f>
        <v>25.060442162458564</v>
      </c>
    </row>
    <row r="16" spans="1:4" ht="15.75" customHeight="1">
      <c r="A16" s="24" t="s">
        <v>75</v>
      </c>
      <c r="B16" s="66">
        <f>'[1]borsod'!$B269</f>
        <v>19694</v>
      </c>
      <c r="C16" s="67">
        <f t="shared" si="0"/>
        <v>25.78930138152295</v>
      </c>
      <c r="D16" s="67">
        <f>'[1]borsod'!$B228/'[1]borsod'!$B$231*100</f>
        <v>26.069888587024252</v>
      </c>
    </row>
    <row r="17" spans="1:4" s="82" customFormat="1" ht="15.75" customHeight="1">
      <c r="A17" s="23" t="s">
        <v>76</v>
      </c>
      <c r="B17" s="64">
        <f>'[1]borsod'!$B270</f>
        <v>18552</v>
      </c>
      <c r="C17" s="65">
        <f t="shared" si="0"/>
        <v>24.293851895501867</v>
      </c>
      <c r="D17" s="65">
        <f>'[1]borsod'!$B229/'[1]borsod'!$B$231*100</f>
        <v>24.468482839410783</v>
      </c>
    </row>
    <row r="18" spans="1:4" ht="15.75" customHeight="1">
      <c r="A18" s="24" t="s">
        <v>77</v>
      </c>
      <c r="B18" s="66">
        <f>'[1]borsod'!$B271</f>
        <v>6767</v>
      </c>
      <c r="C18" s="67">
        <f t="shared" si="0"/>
        <v>8.861389379951548</v>
      </c>
      <c r="D18" s="67">
        <f>'[1]borsod'!$B230/'[1]borsod'!$B$231*100</f>
        <v>7.998305126990853</v>
      </c>
    </row>
    <row r="19" spans="1:4" s="85" customFormat="1" ht="22.5" customHeight="1">
      <c r="A19" s="20" t="s">
        <v>39</v>
      </c>
      <c r="B19" s="68">
        <f>SUM(B13:B18)</f>
        <v>76365</v>
      </c>
      <c r="C19" s="69">
        <f t="shared" si="0"/>
        <v>100</v>
      </c>
      <c r="D19" s="69">
        <f>SUM(D13:D18)</f>
        <v>100.00000000000001</v>
      </c>
    </row>
    <row r="20" spans="1:4" ht="23.25" customHeight="1">
      <c r="A20" s="21" t="s">
        <v>60</v>
      </c>
      <c r="B20" s="71"/>
      <c r="C20" s="72"/>
      <c r="D20" s="72"/>
    </row>
    <row r="21" spans="1:4" s="82" customFormat="1" ht="15.75" customHeight="1">
      <c r="A21" s="28" t="s">
        <v>41</v>
      </c>
      <c r="B21" s="64">
        <f>'[1]borsod'!$B274</f>
        <v>7255</v>
      </c>
      <c r="C21" s="65">
        <f t="shared" si="0"/>
        <v>9.500425587638315</v>
      </c>
      <c r="D21" s="65">
        <f>'[1]borsod'!$K192/'[1]borsod'!$K$198*100</f>
        <v>9.381663113006397</v>
      </c>
    </row>
    <row r="22" spans="1:4" ht="15.75" customHeight="1">
      <c r="A22" s="29" t="s">
        <v>42</v>
      </c>
      <c r="B22" s="66">
        <f>'[1]borsod'!$B275</f>
        <v>29124</v>
      </c>
      <c r="C22" s="67">
        <f t="shared" si="0"/>
        <v>38.13789039481438</v>
      </c>
      <c r="D22" s="67">
        <f>'[1]borsod'!$K193/'[1]borsod'!$K$198*100</f>
        <v>37.252288975291606</v>
      </c>
    </row>
    <row r="23" spans="1:4" s="82" customFormat="1" ht="15.75" customHeight="1">
      <c r="A23" s="28" t="s">
        <v>43</v>
      </c>
      <c r="B23" s="64">
        <f>'[1]borsod'!$B276</f>
        <v>22404</v>
      </c>
      <c r="C23" s="65">
        <f t="shared" si="0"/>
        <v>29.338047534865446</v>
      </c>
      <c r="D23" s="65">
        <f>'[1]borsod'!$K194/'[1]borsod'!$K$198*100</f>
        <v>29.215790793929514</v>
      </c>
    </row>
    <row r="24" spans="1:4" ht="15.75" customHeight="1">
      <c r="A24" s="29" t="s">
        <v>44</v>
      </c>
      <c r="B24" s="66">
        <f>'[1]borsod'!$B277</f>
        <v>9665</v>
      </c>
      <c r="C24" s="67">
        <f t="shared" si="0"/>
        <v>12.656321613304526</v>
      </c>
      <c r="D24" s="67">
        <f>'[1]borsod'!$K195/'[1]borsod'!$K$198*100</f>
        <v>13.249404239307664</v>
      </c>
    </row>
    <row r="25" spans="1:4" s="82" customFormat="1" ht="15.75" customHeight="1">
      <c r="A25" s="28" t="s">
        <v>45</v>
      </c>
      <c r="B25" s="64">
        <f>'[1]borsod'!$B278</f>
        <v>5447</v>
      </c>
      <c r="C25" s="65">
        <f t="shared" si="0"/>
        <v>7.132848818175866</v>
      </c>
      <c r="D25" s="65">
        <f>'[1]borsod'!$K196/'[1]borsod'!$K$198*100</f>
        <v>7.3294243070362475</v>
      </c>
    </row>
    <row r="26" spans="1:4" ht="15.75" customHeight="1">
      <c r="A26" s="29" t="s">
        <v>46</v>
      </c>
      <c r="B26" s="66">
        <f>'[1]borsod'!$B279</f>
        <v>2470</v>
      </c>
      <c r="C26" s="67">
        <f t="shared" si="0"/>
        <v>3.2344660512014665</v>
      </c>
      <c r="D26" s="67">
        <f>'[1]borsod'!$K197/'[1]borsod'!$K$198*100</f>
        <v>3.571428571428571</v>
      </c>
    </row>
    <row r="27" spans="1:4" s="85" customFormat="1" ht="21" customHeight="1">
      <c r="A27" s="20" t="s">
        <v>39</v>
      </c>
      <c r="B27" s="68">
        <f>SUM(B21:B26)</f>
        <v>76365</v>
      </c>
      <c r="C27" s="69">
        <f t="shared" si="0"/>
        <v>100</v>
      </c>
      <c r="D27" s="69">
        <f>SUM(D21:D26)</f>
        <v>100</v>
      </c>
    </row>
    <row r="28" spans="1:4" ht="25.5" customHeight="1">
      <c r="A28" s="21" t="s">
        <v>47</v>
      </c>
      <c r="B28" s="71"/>
      <c r="C28" s="72"/>
      <c r="D28" s="72"/>
    </row>
    <row r="29" spans="1:4" ht="18" customHeight="1">
      <c r="A29" s="23" t="s">
        <v>66</v>
      </c>
      <c r="B29" s="64">
        <f>'[1]borsod'!$B282</f>
        <v>30099</v>
      </c>
      <c r="C29" s="65">
        <f>B29/$B$11*100</f>
        <v>39.41465330976233</v>
      </c>
      <c r="D29" s="65">
        <f>'[1]borsod'!$B241/'[1]borsod'!$B$246*100</f>
        <v>36.03100620622617</v>
      </c>
    </row>
    <row r="30" spans="1:4" ht="18" customHeight="1">
      <c r="A30" s="24" t="s">
        <v>67</v>
      </c>
      <c r="B30" s="66">
        <f>'[1]borsod'!$B283</f>
        <v>15675</v>
      </c>
      <c r="C30" s="67">
        <f>B30/$B$11*100</f>
        <v>20.52641917108623</v>
      </c>
      <c r="D30" s="67">
        <f>'[1]borsod'!$B242/'[1]borsod'!$B$246*100</f>
        <v>15.361032875551455</v>
      </c>
    </row>
    <row r="31" spans="1:4" ht="18" customHeight="1">
      <c r="A31" s="23" t="s">
        <v>68</v>
      </c>
      <c r="B31" s="64">
        <f>'[1]borsod'!$B284</f>
        <v>13864</v>
      </c>
      <c r="C31" s="65">
        <f>B31/$B$11*100</f>
        <v>18.154913900347015</v>
      </c>
      <c r="D31" s="65">
        <f>'[1]borsod'!$B243/'[1]borsod'!$B$246*100</f>
        <v>16.67705191794821</v>
      </c>
    </row>
    <row r="32" spans="1:4" ht="18" customHeight="1">
      <c r="A32" s="24" t="s">
        <v>69</v>
      </c>
      <c r="B32" s="66">
        <f>'[1]borsod'!$B285</f>
        <v>8806</v>
      </c>
      <c r="C32" s="67">
        <f>B32/$B$11*100</f>
        <v>11.531460747724743</v>
      </c>
      <c r="D32" s="67">
        <f>'[1]borsod'!$B244/'[1]borsod'!$B$246*100</f>
        <v>16.74808703671394</v>
      </c>
    </row>
    <row r="33" spans="1:4" s="82" customFormat="1" ht="18" customHeight="1">
      <c r="A33" s="23" t="s">
        <v>70</v>
      </c>
      <c r="B33" s="64">
        <f>'[1]borsod'!$B286</f>
        <v>7921</v>
      </c>
      <c r="C33" s="65">
        <f>B33/$B$11*100</f>
        <v>10.372552871079684</v>
      </c>
      <c r="D33" s="65">
        <f>'[1]borsod'!$B245/'[1]borsod'!$B$246*100</f>
        <v>15.182821963560231</v>
      </c>
    </row>
    <row r="34" spans="1:4" s="83" customFormat="1" ht="22.5" customHeight="1">
      <c r="A34" s="17" t="s">
        <v>39</v>
      </c>
      <c r="B34" s="74">
        <f>SUM(B29:B33)</f>
        <v>76365</v>
      </c>
      <c r="C34" s="75">
        <f t="shared" si="0"/>
        <v>100</v>
      </c>
      <c r="D34" s="75">
        <f>SUM(D29:D33)</f>
        <v>100</v>
      </c>
    </row>
    <row r="35" spans="1:4" ht="25.5" customHeight="1">
      <c r="A35" s="18" t="s">
        <v>62</v>
      </c>
      <c r="B35" s="76"/>
      <c r="C35" s="77"/>
      <c r="D35" s="77"/>
    </row>
    <row r="36" spans="1:4" ht="17.25" customHeight="1">
      <c r="A36" s="25" t="s">
        <v>107</v>
      </c>
      <c r="B36" s="78">
        <f>'[1]borsod'!$B289+'[1]borsod'!$B290</f>
        <v>8077</v>
      </c>
      <c r="C36" s="79">
        <f>B36/$B$39*100</f>
        <v>10.576834937471356</v>
      </c>
      <c r="D36" s="79">
        <f>('[1]borsod'!$B$248+'[1]borsod'!$B$249)/'[1]borsod'!$B$252*100</f>
        <v>25.79447172303781</v>
      </c>
    </row>
    <row r="37" spans="1:4" ht="17.25" customHeight="1">
      <c r="A37" s="26" t="s">
        <v>108</v>
      </c>
      <c r="B37" s="64">
        <f>'[1]borsod'!$B291</f>
        <v>36832</v>
      </c>
      <c r="C37" s="65">
        <f>B37/$B$39*100</f>
        <v>48.231519675243895</v>
      </c>
      <c r="D37" s="65">
        <f>'[1]borsod'!$B250/'[1]borsod'!$B$252*100</f>
        <v>43.183121058797134</v>
      </c>
    </row>
    <row r="38" spans="1:4" ht="17.25" customHeight="1">
      <c r="A38" s="25" t="s">
        <v>63</v>
      </c>
      <c r="B38" s="66">
        <f>'[1]borsod'!$B292</f>
        <v>31456</v>
      </c>
      <c r="C38" s="67">
        <f>B38/$B$39*100</f>
        <v>41.19164538728475</v>
      </c>
      <c r="D38" s="67">
        <f>'[1]borsod'!$B251/'[1]borsod'!$B$252*100</f>
        <v>31.02240721816505</v>
      </c>
    </row>
    <row r="39" spans="1:4" ht="12.75">
      <c r="A39" s="55" t="s">
        <v>39</v>
      </c>
      <c r="B39" s="98">
        <f>SUM(B36:B38)</f>
        <v>76365</v>
      </c>
      <c r="C39" s="99">
        <f>SUM(C36:C38)</f>
        <v>100</v>
      </c>
      <c r="D39" s="99">
        <f>SUM(D36:D38)</f>
        <v>100</v>
      </c>
    </row>
    <row r="40" spans="1:4" ht="30" customHeight="1">
      <c r="A40" s="121" t="s">
        <v>95</v>
      </c>
      <c r="B40" s="121"/>
      <c r="C40" s="121"/>
      <c r="D40" s="121"/>
    </row>
    <row r="41" spans="1:6" ht="12.75">
      <c r="A41" s="102" t="s">
        <v>100</v>
      </c>
      <c r="B41" s="102"/>
      <c r="C41" s="102"/>
      <c r="D41" s="102"/>
      <c r="E41" s="88"/>
      <c r="F41" s="88"/>
    </row>
    <row r="42" ht="17.25" customHeight="1"/>
    <row r="43" spans="3:4" ht="12.75">
      <c r="C43" s="86"/>
      <c r="D43" s="86"/>
    </row>
    <row r="44" spans="3:4" ht="12.75">
      <c r="C44" s="86"/>
      <c r="D44" s="86"/>
    </row>
    <row r="45" spans="3:4" ht="12.75">
      <c r="C45" s="86"/>
      <c r="D45" s="86"/>
    </row>
    <row r="46" spans="3:4" ht="12.75">
      <c r="C46" s="86"/>
      <c r="D46" s="86"/>
    </row>
    <row r="47" spans="3:4" ht="12.75">
      <c r="C47" s="86"/>
      <c r="D47" s="86"/>
    </row>
    <row r="48" spans="3:4" ht="12.75">
      <c r="C48" s="86"/>
      <c r="D48" s="86"/>
    </row>
    <row r="49" spans="3:4" ht="12.75">
      <c r="C49" s="86"/>
      <c r="D49" s="86"/>
    </row>
    <row r="50" spans="3:4" ht="12.75">
      <c r="C50" s="86"/>
      <c r="D50" s="86"/>
    </row>
    <row r="51" spans="3:4" ht="12.75">
      <c r="C51" s="86"/>
      <c r="D51" s="86"/>
    </row>
    <row r="52" spans="3:4" ht="12.75">
      <c r="C52" s="86"/>
      <c r="D52" s="86"/>
    </row>
    <row r="53" spans="3:4" ht="12.75">
      <c r="C53" s="86"/>
      <c r="D53" s="86"/>
    </row>
    <row r="54" spans="3:4" ht="12.75">
      <c r="C54" s="86"/>
      <c r="D54" s="86"/>
    </row>
    <row r="55" spans="3:4" ht="12.75">
      <c r="C55" s="86"/>
      <c r="D55" s="86"/>
    </row>
    <row r="56" spans="3:4" ht="12.75">
      <c r="C56" s="86"/>
      <c r="D56" s="86"/>
    </row>
    <row r="57" spans="3:4" ht="12.75">
      <c r="C57" s="86"/>
      <c r="D57" s="86"/>
    </row>
    <row r="58" spans="3:4" ht="12.75">
      <c r="C58" s="86"/>
      <c r="D58" s="86"/>
    </row>
    <row r="59" spans="3:4" ht="12.75">
      <c r="C59" s="86"/>
      <c r="D59" s="86"/>
    </row>
    <row r="60" spans="3:4" ht="12.75">
      <c r="C60" s="86"/>
      <c r="D60" s="86"/>
    </row>
    <row r="61" spans="3:4" ht="12.75">
      <c r="C61" s="86"/>
      <c r="D61" s="86"/>
    </row>
    <row r="62" spans="3:4" ht="12.75">
      <c r="C62" s="86"/>
      <c r="D62" s="86"/>
    </row>
    <row r="63" spans="3:4" ht="12.75">
      <c r="C63" s="86"/>
      <c r="D63" s="86"/>
    </row>
    <row r="64" spans="3:4" ht="12.75">
      <c r="C64" s="86"/>
      <c r="D64" s="86"/>
    </row>
    <row r="65" spans="3:4" ht="12.75">
      <c r="C65" s="86"/>
      <c r="D65" s="86"/>
    </row>
    <row r="66" spans="3:4" ht="12.75">
      <c r="C66" s="86"/>
      <c r="D66" s="86"/>
    </row>
    <row r="67" spans="3:4" ht="12.75">
      <c r="C67" s="86"/>
      <c r="D67" s="86"/>
    </row>
    <row r="68" spans="3:4" ht="12.75">
      <c r="C68" s="86"/>
      <c r="D68" s="86"/>
    </row>
    <row r="69" spans="3:4" ht="12.75">
      <c r="C69" s="86"/>
      <c r="D69" s="86"/>
    </row>
    <row r="70" spans="3:4" ht="12.75">
      <c r="C70" s="86"/>
      <c r="D70" s="86"/>
    </row>
    <row r="71" spans="3:4" ht="12.75">
      <c r="C71" s="86"/>
      <c r="D71" s="86"/>
    </row>
    <row r="72" spans="3:4" ht="12.75">
      <c r="C72" s="86"/>
      <c r="D72" s="86"/>
    </row>
    <row r="73" spans="3:4" ht="12.75">
      <c r="C73" s="86"/>
      <c r="D73" s="86"/>
    </row>
    <row r="74" spans="3:4" ht="12.75">
      <c r="C74" s="86"/>
      <c r="D74" s="86"/>
    </row>
    <row r="75" spans="3:4" ht="12.75">
      <c r="C75" s="86"/>
      <c r="D75" s="86"/>
    </row>
    <row r="76" spans="3:4" ht="12.75">
      <c r="C76" s="86"/>
      <c r="D76" s="86"/>
    </row>
    <row r="77" spans="3:4" ht="12.75">
      <c r="C77" s="86"/>
      <c r="D77" s="86"/>
    </row>
    <row r="78" spans="3:4" ht="12.75">
      <c r="C78" s="86"/>
      <c r="D78" s="86"/>
    </row>
    <row r="79" spans="3:4" ht="12.75">
      <c r="C79" s="86"/>
      <c r="D79" s="86"/>
    </row>
    <row r="80" spans="3:4" ht="12.75">
      <c r="C80" s="86"/>
      <c r="D80" s="86"/>
    </row>
    <row r="81" spans="3:4" ht="12.75">
      <c r="C81" s="86"/>
      <c r="D81" s="86"/>
    </row>
    <row r="82" spans="3:4" ht="12.75">
      <c r="C82" s="86"/>
      <c r="D82" s="86"/>
    </row>
    <row r="83" spans="3:4" ht="12.75">
      <c r="C83" s="86"/>
      <c r="D83" s="86"/>
    </row>
    <row r="84" spans="3:4" ht="12.75">
      <c r="C84" s="86"/>
      <c r="D84" s="86"/>
    </row>
    <row r="85" spans="3:4" ht="12.75">
      <c r="C85" s="86"/>
      <c r="D85" s="86"/>
    </row>
    <row r="86" spans="3:4" ht="12.75">
      <c r="C86" s="86"/>
      <c r="D86" s="86"/>
    </row>
    <row r="87" spans="3:4" ht="12.75">
      <c r="C87" s="86"/>
      <c r="D87" s="86"/>
    </row>
    <row r="88" spans="3:4" ht="12.75">
      <c r="C88" s="86"/>
      <c r="D88" s="86"/>
    </row>
    <row r="89" spans="3:4" ht="12.75">
      <c r="C89" s="86"/>
      <c r="D89" s="86"/>
    </row>
    <row r="90" spans="3:4" ht="12.75">
      <c r="C90" s="86"/>
      <c r="D90" s="86"/>
    </row>
    <row r="91" spans="3:4" ht="12.75">
      <c r="C91" s="86"/>
      <c r="D91" s="86"/>
    </row>
    <row r="92" spans="3:4" ht="12.75">
      <c r="C92" s="86"/>
      <c r="D92" s="86"/>
    </row>
    <row r="93" spans="3:4" ht="12.75">
      <c r="C93" s="86"/>
      <c r="D93" s="86"/>
    </row>
    <row r="94" spans="3:4" ht="12.75">
      <c r="C94" s="86"/>
      <c r="D94" s="86"/>
    </row>
    <row r="95" spans="3:4" ht="12.75">
      <c r="C95" s="86"/>
      <c r="D95" s="86"/>
    </row>
    <row r="96" spans="3:4" ht="12.75">
      <c r="C96" s="86"/>
      <c r="D96" s="86"/>
    </row>
    <row r="97" spans="3:4" ht="12.75">
      <c r="C97" s="86"/>
      <c r="D97" s="86"/>
    </row>
    <row r="98" spans="3:4" ht="12.75">
      <c r="C98" s="86"/>
      <c r="D98" s="86"/>
    </row>
    <row r="99" spans="3:4" ht="12.75">
      <c r="C99" s="86"/>
      <c r="D99" s="86"/>
    </row>
    <row r="100" spans="3:4" ht="12.75">
      <c r="C100" s="86"/>
      <c r="D100" s="86"/>
    </row>
    <row r="101" spans="3:4" ht="12.75">
      <c r="C101" s="86"/>
      <c r="D101" s="86"/>
    </row>
    <row r="102" spans="3:4" ht="12.75">
      <c r="C102" s="86"/>
      <c r="D102" s="86"/>
    </row>
    <row r="103" spans="3:4" ht="12.75">
      <c r="C103" s="86"/>
      <c r="D103" s="86"/>
    </row>
    <row r="104" spans="3:4" ht="12.75">
      <c r="C104" s="86"/>
      <c r="D104" s="86"/>
    </row>
    <row r="105" spans="3:4" ht="12.75">
      <c r="C105" s="86"/>
      <c r="D105" s="86"/>
    </row>
    <row r="106" spans="3:4" ht="12.75">
      <c r="C106" s="86"/>
      <c r="D106" s="86"/>
    </row>
    <row r="107" spans="3:4" ht="12.75">
      <c r="C107" s="86"/>
      <c r="D107" s="86"/>
    </row>
    <row r="108" spans="3:4" ht="12.75">
      <c r="C108" s="86"/>
      <c r="D108" s="86"/>
    </row>
    <row r="109" spans="3:4" ht="12.75">
      <c r="C109" s="86"/>
      <c r="D109" s="86"/>
    </row>
    <row r="110" spans="3:4" ht="12.75">
      <c r="C110" s="86"/>
      <c r="D110" s="86"/>
    </row>
    <row r="111" spans="3:4" ht="12.75">
      <c r="C111" s="86"/>
      <c r="D111" s="86"/>
    </row>
    <row r="112" spans="3:4" ht="12.75">
      <c r="C112" s="86"/>
      <c r="D112" s="86"/>
    </row>
    <row r="113" spans="3:4" ht="12.75">
      <c r="C113" s="86"/>
      <c r="D113" s="86"/>
    </row>
    <row r="114" spans="3:4" ht="12.75">
      <c r="C114" s="86"/>
      <c r="D114" s="86"/>
    </row>
    <row r="115" spans="3:4" ht="12.75">
      <c r="C115" s="86"/>
      <c r="D115" s="86"/>
    </row>
    <row r="116" spans="3:4" ht="12.75">
      <c r="C116" s="86"/>
      <c r="D116" s="86"/>
    </row>
    <row r="117" spans="3:4" ht="12.75">
      <c r="C117" s="86"/>
      <c r="D117" s="86"/>
    </row>
    <row r="118" spans="3:4" ht="12.75">
      <c r="C118" s="86"/>
      <c r="D118" s="86"/>
    </row>
    <row r="119" spans="3:4" ht="12.75">
      <c r="C119" s="86"/>
      <c r="D119" s="86"/>
    </row>
    <row r="120" spans="3:4" ht="12.75">
      <c r="C120" s="86"/>
      <c r="D120" s="86"/>
    </row>
    <row r="121" spans="3:4" ht="12.75">
      <c r="C121" s="86"/>
      <c r="D121" s="86"/>
    </row>
    <row r="122" spans="3:4" ht="12.75">
      <c r="C122" s="86"/>
      <c r="D122" s="86"/>
    </row>
    <row r="123" spans="3:4" ht="12.75">
      <c r="C123" s="86"/>
      <c r="D123" s="86"/>
    </row>
    <row r="124" spans="3:4" ht="12.75">
      <c r="C124" s="86"/>
      <c r="D124" s="86"/>
    </row>
    <row r="125" spans="3:4" ht="12.75">
      <c r="C125" s="86"/>
      <c r="D125" s="86"/>
    </row>
    <row r="126" spans="3:4" ht="12.75">
      <c r="C126" s="86"/>
      <c r="D126" s="86"/>
    </row>
    <row r="127" spans="3:4" ht="12.75">
      <c r="C127" s="86"/>
      <c r="D127" s="86"/>
    </row>
    <row r="128" spans="3:4" ht="12.75">
      <c r="C128" s="86"/>
      <c r="D128" s="86"/>
    </row>
    <row r="129" spans="3:4" ht="12.75">
      <c r="C129" s="86"/>
      <c r="D129" s="86"/>
    </row>
    <row r="130" spans="3:4" ht="12.75">
      <c r="C130" s="86"/>
      <c r="D130" s="86"/>
    </row>
    <row r="131" spans="3:4" ht="12.75">
      <c r="C131" s="86"/>
      <c r="D131" s="86"/>
    </row>
    <row r="132" spans="3:4" ht="12.75">
      <c r="C132" s="86"/>
      <c r="D132" s="86"/>
    </row>
    <row r="133" spans="3:4" ht="12.75">
      <c r="C133" s="86"/>
      <c r="D133" s="86"/>
    </row>
    <row r="134" spans="3:4" ht="12.75">
      <c r="C134" s="86"/>
      <c r="D134" s="86"/>
    </row>
    <row r="135" spans="3:4" ht="12.75">
      <c r="C135" s="86"/>
      <c r="D135" s="86"/>
    </row>
    <row r="136" spans="3:4" ht="12.75">
      <c r="C136" s="86"/>
      <c r="D136" s="86"/>
    </row>
    <row r="137" spans="3:4" ht="12.75">
      <c r="C137" s="86"/>
      <c r="D137" s="86"/>
    </row>
    <row r="138" spans="3:4" ht="12.75">
      <c r="C138" s="86"/>
      <c r="D138" s="86"/>
    </row>
    <row r="139" spans="3:4" ht="12.75">
      <c r="C139" s="86"/>
      <c r="D139" s="86"/>
    </row>
    <row r="140" spans="3:4" ht="12.75">
      <c r="C140" s="86"/>
      <c r="D140" s="86"/>
    </row>
    <row r="141" spans="3:4" ht="12.75">
      <c r="C141" s="86"/>
      <c r="D141" s="86"/>
    </row>
    <row r="142" spans="3:4" ht="12.75">
      <c r="C142" s="86"/>
      <c r="D142" s="86"/>
    </row>
    <row r="143" spans="3:4" ht="12.75">
      <c r="C143" s="86"/>
      <c r="D143" s="86"/>
    </row>
    <row r="144" spans="3:4" ht="12.75">
      <c r="C144" s="86"/>
      <c r="D144" s="86"/>
    </row>
    <row r="145" spans="3:4" ht="12.75">
      <c r="C145" s="86"/>
      <c r="D145" s="86"/>
    </row>
    <row r="146" spans="3:4" ht="12.75">
      <c r="C146" s="86"/>
      <c r="D146" s="86"/>
    </row>
    <row r="147" spans="3:4" ht="12.75">
      <c r="C147" s="86"/>
      <c r="D147" s="86"/>
    </row>
    <row r="148" spans="3:4" ht="12.75">
      <c r="C148" s="86"/>
      <c r="D148" s="86"/>
    </row>
    <row r="149" spans="3:4" ht="12.75">
      <c r="C149" s="86"/>
      <c r="D149" s="86"/>
    </row>
    <row r="150" spans="3:4" ht="12.75">
      <c r="C150" s="86"/>
      <c r="D150" s="86"/>
    </row>
    <row r="151" spans="3:4" ht="12.75">
      <c r="C151" s="86"/>
      <c r="D151" s="86"/>
    </row>
    <row r="152" spans="3:4" ht="12.75">
      <c r="C152" s="86"/>
      <c r="D152" s="86"/>
    </row>
    <row r="153" spans="3:4" ht="12.75">
      <c r="C153" s="86"/>
      <c r="D153" s="86"/>
    </row>
    <row r="154" spans="3:4" ht="12.75">
      <c r="C154" s="86"/>
      <c r="D154" s="86"/>
    </row>
    <row r="155" spans="3:4" ht="12.75">
      <c r="C155" s="86"/>
      <c r="D155" s="86"/>
    </row>
    <row r="156" spans="3:4" ht="12.75">
      <c r="C156" s="86"/>
      <c r="D156" s="86"/>
    </row>
    <row r="157" spans="3:4" ht="12.75">
      <c r="C157" s="86"/>
      <c r="D157" s="86"/>
    </row>
    <row r="158" spans="3:4" ht="12.75">
      <c r="C158" s="86"/>
      <c r="D158" s="86"/>
    </row>
    <row r="159" spans="3:4" ht="12.75">
      <c r="C159" s="86"/>
      <c r="D159" s="86"/>
    </row>
    <row r="160" spans="3:4" ht="12.75">
      <c r="C160" s="86"/>
      <c r="D160" s="86"/>
    </row>
    <row r="161" spans="3:4" ht="12.75">
      <c r="C161" s="86"/>
      <c r="D161" s="86"/>
    </row>
    <row r="162" spans="3:4" ht="12.75">
      <c r="C162" s="86"/>
      <c r="D162" s="86"/>
    </row>
    <row r="163" spans="3:4" ht="12.75">
      <c r="C163" s="86"/>
      <c r="D163" s="86"/>
    </row>
    <row r="164" spans="3:4" ht="12.75">
      <c r="C164" s="86"/>
      <c r="D164" s="86"/>
    </row>
    <row r="165" spans="3:4" ht="12.75">
      <c r="C165" s="86"/>
      <c r="D165" s="86"/>
    </row>
    <row r="166" spans="3:4" ht="12.75">
      <c r="C166" s="86"/>
      <c r="D166" s="86"/>
    </row>
    <row r="167" spans="3:4" ht="12.75">
      <c r="C167" s="86"/>
      <c r="D167" s="86"/>
    </row>
    <row r="168" spans="3:4" ht="12.75">
      <c r="C168" s="86"/>
      <c r="D168" s="86"/>
    </row>
    <row r="169" spans="3:4" ht="12.75">
      <c r="C169" s="86"/>
      <c r="D169" s="86"/>
    </row>
    <row r="170" spans="3:4" ht="12.75">
      <c r="C170" s="86"/>
      <c r="D170" s="86"/>
    </row>
    <row r="171" spans="3:4" ht="12.75">
      <c r="C171" s="86"/>
      <c r="D171" s="86"/>
    </row>
    <row r="172" spans="3:4" ht="12.75">
      <c r="C172" s="86"/>
      <c r="D172" s="86"/>
    </row>
    <row r="173" spans="3:4" ht="12.75">
      <c r="C173" s="86"/>
      <c r="D173" s="86"/>
    </row>
    <row r="174" spans="3:4" ht="12.75">
      <c r="C174" s="86"/>
      <c r="D174" s="86"/>
    </row>
    <row r="175" spans="3:4" ht="12.75">
      <c r="C175" s="86"/>
      <c r="D175" s="86"/>
    </row>
    <row r="176" spans="3:4" ht="12.75">
      <c r="C176" s="86"/>
      <c r="D176" s="86"/>
    </row>
    <row r="177" spans="3:4" ht="12.75">
      <c r="C177" s="86"/>
      <c r="D177" s="86"/>
    </row>
    <row r="178" spans="3:4" ht="12.75">
      <c r="C178" s="86"/>
      <c r="D178" s="86"/>
    </row>
    <row r="179" spans="3:4" ht="12.75">
      <c r="C179" s="86"/>
      <c r="D179" s="86"/>
    </row>
    <row r="180" spans="3:4" ht="12.75">
      <c r="C180" s="86"/>
      <c r="D180" s="86"/>
    </row>
    <row r="181" spans="3:4" ht="12.75">
      <c r="C181" s="86"/>
      <c r="D181" s="86"/>
    </row>
    <row r="182" spans="3:4" ht="12.75">
      <c r="C182" s="86"/>
      <c r="D182" s="86"/>
    </row>
    <row r="183" spans="3:4" ht="12.75">
      <c r="C183" s="86"/>
      <c r="D183" s="86"/>
    </row>
    <row r="184" spans="3:4" ht="12.75">
      <c r="C184" s="86"/>
      <c r="D184" s="86"/>
    </row>
    <row r="185" spans="3:4" ht="12.75">
      <c r="C185" s="86"/>
      <c r="D185" s="86"/>
    </row>
    <row r="186" spans="3:4" ht="12.75">
      <c r="C186" s="86"/>
      <c r="D186" s="86"/>
    </row>
    <row r="187" spans="3:4" ht="12.75">
      <c r="C187" s="86"/>
      <c r="D187" s="86"/>
    </row>
    <row r="188" spans="3:4" ht="12.75">
      <c r="C188" s="86"/>
      <c r="D188" s="86"/>
    </row>
    <row r="189" spans="3:4" ht="12.75">
      <c r="C189" s="86"/>
      <c r="D189" s="86"/>
    </row>
    <row r="190" spans="3:4" ht="12.75">
      <c r="C190" s="86"/>
      <c r="D190" s="86"/>
    </row>
    <row r="191" spans="3:4" ht="12.75">
      <c r="C191" s="86"/>
      <c r="D191" s="86"/>
    </row>
    <row r="192" spans="3:4" ht="12.75">
      <c r="C192" s="86"/>
      <c r="D192" s="86"/>
    </row>
    <row r="193" spans="3:4" ht="12.75">
      <c r="C193" s="86"/>
      <c r="D193" s="86"/>
    </row>
    <row r="194" spans="3:4" ht="12.75">
      <c r="C194" s="86"/>
      <c r="D194" s="86"/>
    </row>
    <row r="195" spans="3:4" ht="12.75">
      <c r="C195" s="86"/>
      <c r="D195" s="86"/>
    </row>
    <row r="196" spans="3:4" ht="12.75">
      <c r="C196" s="86"/>
      <c r="D196" s="86"/>
    </row>
    <row r="197" spans="3:4" ht="12.75">
      <c r="C197" s="86"/>
      <c r="D197" s="86"/>
    </row>
    <row r="198" spans="3:4" ht="12.75">
      <c r="C198" s="86"/>
      <c r="D198" s="86"/>
    </row>
    <row r="199" spans="3:4" ht="12.75">
      <c r="C199" s="86"/>
      <c r="D199" s="86"/>
    </row>
    <row r="200" spans="3:4" ht="12.75">
      <c r="C200" s="86"/>
      <c r="D200" s="86"/>
    </row>
    <row r="201" spans="3:4" ht="12.75">
      <c r="C201" s="86"/>
      <c r="D201" s="86"/>
    </row>
    <row r="202" spans="3:4" ht="12.75">
      <c r="C202" s="86"/>
      <c r="D202" s="86"/>
    </row>
    <row r="203" spans="3:4" ht="12.75">
      <c r="C203" s="86"/>
      <c r="D203" s="86"/>
    </row>
    <row r="204" spans="3:4" ht="12.75">
      <c r="C204" s="86"/>
      <c r="D204" s="86"/>
    </row>
    <row r="205" spans="3:4" ht="12.75">
      <c r="C205" s="86"/>
      <c r="D205" s="86"/>
    </row>
    <row r="206" spans="3:4" ht="12.75">
      <c r="C206" s="86"/>
      <c r="D206" s="86"/>
    </row>
    <row r="207" spans="3:4" ht="12.75">
      <c r="C207" s="86"/>
      <c r="D207" s="86"/>
    </row>
    <row r="208" spans="3:4" ht="12.75">
      <c r="C208" s="86"/>
      <c r="D208" s="86"/>
    </row>
    <row r="209" spans="3:4" ht="12.75">
      <c r="C209" s="86"/>
      <c r="D209" s="86"/>
    </row>
    <row r="210" spans="3:4" ht="12.75">
      <c r="C210" s="86"/>
      <c r="D210" s="86"/>
    </row>
    <row r="211" spans="3:4" ht="12.75">
      <c r="C211" s="86"/>
      <c r="D211" s="86"/>
    </row>
    <row r="212" spans="3:4" ht="12.75">
      <c r="C212" s="86"/>
      <c r="D212" s="86"/>
    </row>
    <row r="213" spans="3:4" ht="12.75">
      <c r="C213" s="86"/>
      <c r="D213" s="86"/>
    </row>
    <row r="214" spans="3:4" ht="12.75">
      <c r="C214" s="86"/>
      <c r="D214" s="86"/>
    </row>
    <row r="215" spans="3:4" ht="12.75">
      <c r="C215" s="86"/>
      <c r="D215" s="86"/>
    </row>
    <row r="216" spans="3:4" ht="12.75">
      <c r="C216" s="86"/>
      <c r="D216" s="86"/>
    </row>
    <row r="217" spans="3:4" ht="12.75">
      <c r="C217" s="86"/>
      <c r="D217" s="86"/>
    </row>
    <row r="218" spans="3:4" ht="12.75">
      <c r="C218" s="86"/>
      <c r="D218" s="86"/>
    </row>
    <row r="219" spans="3:4" ht="12.75">
      <c r="C219" s="86"/>
      <c r="D219" s="86"/>
    </row>
    <row r="220" spans="3:4" ht="12.75">
      <c r="C220" s="86"/>
      <c r="D220" s="86"/>
    </row>
    <row r="221" spans="3:4" ht="12.75">
      <c r="C221" s="86"/>
      <c r="D221" s="86"/>
    </row>
    <row r="222" spans="3:4" ht="12.75">
      <c r="C222" s="86"/>
      <c r="D222" s="86"/>
    </row>
    <row r="223" spans="3:4" ht="12.75">
      <c r="C223" s="86"/>
      <c r="D223" s="86"/>
    </row>
    <row r="224" spans="3:4" ht="12.75">
      <c r="C224" s="86"/>
      <c r="D224" s="86"/>
    </row>
    <row r="225" spans="3:4" ht="12.75">
      <c r="C225" s="86"/>
      <c r="D225" s="86"/>
    </row>
    <row r="226" spans="3:4" ht="12.75">
      <c r="C226" s="86"/>
      <c r="D226" s="86"/>
    </row>
    <row r="227" spans="3:4" ht="12.75">
      <c r="C227" s="86"/>
      <c r="D227" s="86"/>
    </row>
    <row r="228" spans="3:4" ht="12.75">
      <c r="C228" s="86"/>
      <c r="D228" s="86"/>
    </row>
    <row r="229" spans="3:4" ht="12.75">
      <c r="C229" s="86"/>
      <c r="D229" s="86"/>
    </row>
    <row r="230" spans="3:4" ht="12.75">
      <c r="C230" s="86"/>
      <c r="D230" s="86"/>
    </row>
    <row r="231" spans="3:4" ht="12.75">
      <c r="C231" s="86"/>
      <c r="D231" s="86"/>
    </row>
    <row r="232" spans="3:4" ht="12.75">
      <c r="C232" s="86"/>
      <c r="D232" s="86"/>
    </row>
    <row r="233" spans="3:4" ht="12.75">
      <c r="C233" s="86"/>
      <c r="D233" s="86"/>
    </row>
    <row r="234" spans="3:4" ht="12.75">
      <c r="C234" s="86"/>
      <c r="D234" s="86"/>
    </row>
    <row r="235" spans="3:4" ht="12.75">
      <c r="C235" s="86"/>
      <c r="D235" s="86"/>
    </row>
    <row r="236" spans="3:4" ht="12.75">
      <c r="C236" s="86"/>
      <c r="D236" s="86"/>
    </row>
    <row r="237" spans="3:4" ht="12.75">
      <c r="C237" s="86"/>
      <c r="D237" s="86"/>
    </row>
    <row r="238" spans="3:4" ht="12.75">
      <c r="C238" s="86"/>
      <c r="D238" s="86"/>
    </row>
    <row r="239" spans="3:4" ht="12.75">
      <c r="C239" s="86"/>
      <c r="D239" s="86"/>
    </row>
    <row r="240" spans="3:4" ht="12.75">
      <c r="C240" s="86"/>
      <c r="D240" s="86"/>
    </row>
    <row r="241" spans="3:4" ht="12.75">
      <c r="C241" s="86"/>
      <c r="D241" s="86"/>
    </row>
    <row r="242" spans="3:4" ht="12.75">
      <c r="C242" s="86"/>
      <c r="D242" s="86"/>
    </row>
    <row r="243" spans="3:4" ht="12.75">
      <c r="C243" s="86"/>
      <c r="D243" s="86"/>
    </row>
    <row r="244" spans="3:4" ht="12.75">
      <c r="C244" s="86"/>
      <c r="D244" s="86"/>
    </row>
    <row r="245" spans="3:4" ht="12.75">
      <c r="C245" s="86"/>
      <c r="D245" s="86"/>
    </row>
    <row r="246" spans="3:4" ht="12.75">
      <c r="C246" s="86"/>
      <c r="D246" s="86"/>
    </row>
    <row r="247" spans="3:4" ht="12.75">
      <c r="C247" s="86"/>
      <c r="D247" s="86"/>
    </row>
    <row r="248" spans="3:4" ht="12.75">
      <c r="C248" s="86"/>
      <c r="D248" s="86"/>
    </row>
    <row r="249" spans="3:4" ht="12.75">
      <c r="C249" s="86"/>
      <c r="D249" s="86"/>
    </row>
    <row r="250" spans="3:4" ht="12.75">
      <c r="C250" s="86"/>
      <c r="D250" s="86"/>
    </row>
    <row r="251" spans="3:4" ht="12.75">
      <c r="C251" s="86"/>
      <c r="D251" s="86"/>
    </row>
    <row r="252" spans="3:4" ht="12.75">
      <c r="C252" s="86"/>
      <c r="D252" s="86"/>
    </row>
    <row r="253" spans="3:4" ht="12.75">
      <c r="C253" s="86"/>
      <c r="D253" s="86"/>
    </row>
    <row r="254" spans="3:4" ht="12.75">
      <c r="C254" s="86"/>
      <c r="D254" s="86"/>
    </row>
    <row r="255" spans="3:4" ht="12.75">
      <c r="C255" s="86"/>
      <c r="D255" s="86"/>
    </row>
    <row r="256" spans="3:4" ht="12.75">
      <c r="C256" s="86"/>
      <c r="D256" s="86"/>
    </row>
    <row r="257" spans="3:4" ht="12.75">
      <c r="C257" s="86"/>
      <c r="D257" s="86"/>
    </row>
    <row r="258" spans="3:4" ht="12.75">
      <c r="C258" s="86"/>
      <c r="D258" s="86"/>
    </row>
    <row r="259" spans="3:4" ht="12.75">
      <c r="C259" s="86"/>
      <c r="D259" s="86"/>
    </row>
    <row r="260" spans="3:4" ht="12.75">
      <c r="C260" s="86"/>
      <c r="D260" s="86"/>
    </row>
    <row r="261" spans="3:4" ht="12.75">
      <c r="C261" s="86"/>
      <c r="D261" s="86"/>
    </row>
    <row r="262" spans="3:4" ht="12.75">
      <c r="C262" s="86"/>
      <c r="D262" s="86"/>
    </row>
    <row r="263" spans="3:4" ht="12.75">
      <c r="C263" s="86"/>
      <c r="D263" s="86"/>
    </row>
    <row r="264" spans="3:4" ht="12.75">
      <c r="C264" s="86"/>
      <c r="D264" s="86"/>
    </row>
    <row r="265" spans="3:4" ht="12.75">
      <c r="C265" s="86"/>
      <c r="D265" s="86"/>
    </row>
    <row r="266" spans="3:4" ht="12.75">
      <c r="C266" s="86"/>
      <c r="D266" s="86"/>
    </row>
    <row r="267" spans="3:4" ht="12.75">
      <c r="C267" s="86"/>
      <c r="D267" s="86"/>
    </row>
    <row r="268" spans="3:4" ht="12.75">
      <c r="C268" s="86"/>
      <c r="D268" s="86"/>
    </row>
    <row r="269" spans="3:4" ht="12.75">
      <c r="C269" s="86"/>
      <c r="D269" s="86"/>
    </row>
    <row r="270" spans="3:4" ht="12.75">
      <c r="C270" s="86"/>
      <c r="D270" s="86"/>
    </row>
    <row r="271" spans="3:4" ht="12.75">
      <c r="C271" s="86"/>
      <c r="D271" s="86"/>
    </row>
    <row r="272" spans="3:4" ht="12.75">
      <c r="C272" s="86"/>
      <c r="D272" s="86"/>
    </row>
    <row r="273" spans="3:4" ht="12.75">
      <c r="C273" s="86"/>
      <c r="D273" s="86"/>
    </row>
    <row r="274" spans="3:4" ht="12.75">
      <c r="C274" s="86"/>
      <c r="D274" s="86"/>
    </row>
    <row r="275" spans="3:4" ht="12.75">
      <c r="C275" s="86"/>
      <c r="D275" s="86"/>
    </row>
    <row r="276" spans="3:4" ht="12.75">
      <c r="C276" s="86"/>
      <c r="D276" s="86"/>
    </row>
    <row r="277" spans="3:4" ht="12.75">
      <c r="C277" s="86"/>
      <c r="D277" s="86"/>
    </row>
    <row r="278" spans="3:4" ht="12.75">
      <c r="C278" s="86"/>
      <c r="D278" s="86"/>
    </row>
    <row r="279" spans="3:4" ht="12.75">
      <c r="C279" s="86"/>
      <c r="D279" s="86"/>
    </row>
    <row r="280" spans="3:4" ht="12.75">
      <c r="C280" s="86"/>
      <c r="D280" s="86"/>
    </row>
    <row r="281" spans="3:4" ht="12.75">
      <c r="C281" s="86"/>
      <c r="D281" s="86"/>
    </row>
    <row r="282" spans="3:4" ht="12.75">
      <c r="C282" s="86"/>
      <c r="D282" s="86"/>
    </row>
    <row r="283" spans="3:4" ht="12.75">
      <c r="C283" s="86"/>
      <c r="D283" s="86"/>
    </row>
    <row r="284" spans="3:4" ht="12.75">
      <c r="C284" s="86"/>
      <c r="D284" s="86"/>
    </row>
    <row r="285" spans="3:4" ht="12.75">
      <c r="C285" s="86"/>
      <c r="D285" s="86"/>
    </row>
    <row r="286" spans="3:4" ht="12.75">
      <c r="C286" s="86"/>
      <c r="D286" s="86"/>
    </row>
    <row r="287" spans="3:4" ht="12.75">
      <c r="C287" s="86"/>
      <c r="D287" s="86"/>
    </row>
    <row r="288" spans="3:4" ht="12.75">
      <c r="C288" s="86"/>
      <c r="D288" s="86"/>
    </row>
    <row r="289" spans="3:4" ht="12.75">
      <c r="C289" s="86"/>
      <c r="D289" s="86"/>
    </row>
    <row r="290" spans="3:4" ht="12.75">
      <c r="C290" s="86"/>
      <c r="D290" s="86"/>
    </row>
    <row r="291" spans="3:4" ht="12.75">
      <c r="C291" s="86"/>
      <c r="D291" s="86"/>
    </row>
    <row r="292" spans="3:4" ht="12.75">
      <c r="C292" s="86"/>
      <c r="D292" s="86"/>
    </row>
    <row r="293" spans="3:4" ht="12.75">
      <c r="C293" s="86"/>
      <c r="D293" s="86"/>
    </row>
    <row r="294" spans="3:4" ht="12.75">
      <c r="C294" s="86"/>
      <c r="D294" s="86"/>
    </row>
    <row r="295" spans="3:4" ht="12.75">
      <c r="C295" s="86"/>
      <c r="D295" s="86"/>
    </row>
    <row r="296" spans="3:4" ht="12.75">
      <c r="C296" s="86"/>
      <c r="D296" s="86"/>
    </row>
    <row r="297" spans="3:4" ht="12.75">
      <c r="C297" s="86"/>
      <c r="D297" s="86"/>
    </row>
    <row r="298" spans="3:4" ht="12.75">
      <c r="C298" s="86"/>
      <c r="D298" s="86"/>
    </row>
    <row r="299" spans="3:4" ht="12.75">
      <c r="C299" s="86"/>
      <c r="D299" s="86"/>
    </row>
    <row r="300" spans="3:4" ht="12.75">
      <c r="C300" s="86"/>
      <c r="D300" s="86"/>
    </row>
    <row r="301" spans="3:4" ht="12.75">
      <c r="C301" s="86"/>
      <c r="D301" s="86"/>
    </row>
    <row r="302" spans="3:4" ht="12.75">
      <c r="C302" s="86"/>
      <c r="D302" s="86"/>
    </row>
    <row r="303" spans="3:4" ht="12.75">
      <c r="C303" s="86"/>
      <c r="D303" s="86"/>
    </row>
    <row r="304" spans="3:4" ht="12.75">
      <c r="C304" s="86"/>
      <c r="D304" s="86"/>
    </row>
    <row r="305" spans="3:4" ht="12.75">
      <c r="C305" s="86"/>
      <c r="D305" s="86"/>
    </row>
    <row r="306" spans="3:4" ht="12.75">
      <c r="C306" s="86"/>
      <c r="D306" s="86"/>
    </row>
    <row r="307" spans="3:4" ht="12.75">
      <c r="C307" s="86"/>
      <c r="D307" s="86"/>
    </row>
    <row r="308" spans="3:4" ht="12.75">
      <c r="C308" s="86"/>
      <c r="D308" s="86"/>
    </row>
    <row r="309" spans="3:4" ht="12.75">
      <c r="C309" s="86"/>
      <c r="D309" s="86"/>
    </row>
    <row r="310" spans="3:4" ht="12.75">
      <c r="C310" s="86"/>
      <c r="D310" s="86"/>
    </row>
    <row r="311" spans="3:4" ht="12.75">
      <c r="C311" s="86"/>
      <c r="D311" s="86"/>
    </row>
    <row r="312" spans="3:4" ht="12.75">
      <c r="C312" s="86"/>
      <c r="D312" s="86"/>
    </row>
    <row r="313" spans="3:4" ht="12.75">
      <c r="C313" s="86"/>
      <c r="D313" s="86"/>
    </row>
    <row r="314" spans="3:4" ht="12.75">
      <c r="C314" s="86"/>
      <c r="D314" s="86"/>
    </row>
    <row r="315" spans="3:4" ht="12.75">
      <c r="C315" s="86"/>
      <c r="D315" s="86"/>
    </row>
    <row r="316" spans="3:4" ht="12.75">
      <c r="C316" s="86"/>
      <c r="D316" s="86"/>
    </row>
    <row r="317" spans="3:4" ht="12.75">
      <c r="C317" s="86"/>
      <c r="D317" s="86"/>
    </row>
    <row r="318" spans="3:4" ht="12.75">
      <c r="C318" s="86"/>
      <c r="D318" s="86"/>
    </row>
    <row r="319" spans="3:4" ht="12.75">
      <c r="C319" s="86"/>
      <c r="D319" s="86"/>
    </row>
    <row r="320" spans="3:4" ht="12.75">
      <c r="C320" s="86"/>
      <c r="D320" s="86"/>
    </row>
    <row r="321" spans="3:4" ht="12.75">
      <c r="C321" s="86"/>
      <c r="D321" s="86"/>
    </row>
    <row r="322" spans="3:4" ht="12.75">
      <c r="C322" s="86"/>
      <c r="D322" s="86"/>
    </row>
    <row r="323" spans="3:4" ht="12.75">
      <c r="C323" s="86"/>
      <c r="D323" s="86"/>
    </row>
    <row r="324" spans="3:4" ht="12.75">
      <c r="C324" s="86"/>
      <c r="D324" s="86"/>
    </row>
    <row r="325" spans="3:4" ht="12.75">
      <c r="C325" s="86"/>
      <c r="D325" s="86"/>
    </row>
    <row r="326" spans="3:4" ht="12.75">
      <c r="C326" s="86"/>
      <c r="D326" s="86"/>
    </row>
    <row r="327" spans="3:4" ht="12.75">
      <c r="C327" s="86"/>
      <c r="D327" s="86"/>
    </row>
    <row r="328" spans="3:4" ht="12.75">
      <c r="C328" s="86"/>
      <c r="D328" s="86"/>
    </row>
    <row r="329" spans="3:4" ht="12.75">
      <c r="C329" s="86"/>
      <c r="D329" s="86"/>
    </row>
    <row r="330" spans="3:4" ht="12.75">
      <c r="C330" s="86"/>
      <c r="D330" s="86"/>
    </row>
    <row r="331" spans="3:4" ht="12.75">
      <c r="C331" s="86"/>
      <c r="D331" s="86"/>
    </row>
    <row r="332" spans="3:4" ht="12.75">
      <c r="C332" s="86"/>
      <c r="D332" s="86"/>
    </row>
    <row r="333" spans="3:4" ht="12.75">
      <c r="C333" s="86"/>
      <c r="D333" s="86"/>
    </row>
    <row r="334" spans="3:4" ht="12.75">
      <c r="C334" s="86"/>
      <c r="D334" s="86"/>
    </row>
    <row r="335" spans="3:4" ht="12.75">
      <c r="C335" s="86"/>
      <c r="D335" s="86"/>
    </row>
    <row r="336" spans="3:4" ht="12.75">
      <c r="C336" s="86"/>
      <c r="D336" s="86"/>
    </row>
    <row r="337" spans="3:4" ht="12.75">
      <c r="C337" s="86"/>
      <c r="D337" s="86"/>
    </row>
    <row r="338" spans="3:4" ht="12.75">
      <c r="C338" s="86"/>
      <c r="D338" s="86"/>
    </row>
    <row r="339" spans="3:4" ht="12.75">
      <c r="C339" s="86"/>
      <c r="D339" s="86"/>
    </row>
    <row r="340" spans="3:4" ht="12.75">
      <c r="C340" s="86"/>
      <c r="D340" s="86"/>
    </row>
    <row r="341" spans="3:4" ht="12.75">
      <c r="C341" s="86"/>
      <c r="D341" s="86"/>
    </row>
    <row r="342" spans="3:4" ht="12.75">
      <c r="C342" s="86"/>
      <c r="D342" s="86"/>
    </row>
    <row r="343" spans="3:4" ht="12.75">
      <c r="C343" s="86"/>
      <c r="D343" s="86"/>
    </row>
    <row r="344" spans="3:4" ht="12.75">
      <c r="C344" s="86"/>
      <c r="D344" s="86"/>
    </row>
    <row r="345" spans="3:4" ht="12.75">
      <c r="C345" s="86"/>
      <c r="D345" s="86"/>
    </row>
    <row r="346" spans="3:4" ht="12.75">
      <c r="C346" s="86"/>
      <c r="D346" s="86"/>
    </row>
    <row r="347" spans="3:4" ht="12.75">
      <c r="C347" s="86"/>
      <c r="D347" s="86"/>
    </row>
    <row r="348" spans="3:4" ht="12.75">
      <c r="C348" s="86"/>
      <c r="D348" s="86"/>
    </row>
    <row r="349" spans="3:4" ht="12.75">
      <c r="C349" s="86"/>
      <c r="D349" s="86"/>
    </row>
    <row r="350" spans="3:4" ht="12.75">
      <c r="C350" s="86"/>
      <c r="D350" s="86"/>
    </row>
    <row r="351" spans="3:4" ht="12.75">
      <c r="C351" s="86"/>
      <c r="D351" s="86"/>
    </row>
    <row r="352" spans="3:4" ht="12.75">
      <c r="C352" s="86"/>
      <c r="D352" s="86"/>
    </row>
    <row r="353" spans="3:4" ht="12.75">
      <c r="C353" s="86"/>
      <c r="D353" s="86"/>
    </row>
    <row r="354" spans="3:4" ht="12.75">
      <c r="C354" s="86"/>
      <c r="D354" s="86"/>
    </row>
    <row r="355" spans="3:4" ht="12.75">
      <c r="C355" s="86"/>
      <c r="D355" s="86"/>
    </row>
    <row r="356" spans="3:4" ht="12.75">
      <c r="C356" s="86"/>
      <c r="D356" s="86"/>
    </row>
    <row r="357" spans="3:4" ht="12.75">
      <c r="C357" s="86"/>
      <c r="D357" s="86"/>
    </row>
    <row r="358" spans="3:4" ht="12.75">
      <c r="C358" s="86"/>
      <c r="D358" s="86"/>
    </row>
    <row r="359" spans="3:4" ht="12.75">
      <c r="C359" s="86"/>
      <c r="D359" s="86"/>
    </row>
    <row r="360" spans="3:4" ht="12.75">
      <c r="C360" s="86"/>
      <c r="D360" s="86"/>
    </row>
    <row r="361" spans="3:4" ht="12.75">
      <c r="C361" s="86"/>
      <c r="D361" s="86"/>
    </row>
    <row r="362" spans="3:4" ht="12.75">
      <c r="C362" s="86"/>
      <c r="D362" s="86"/>
    </row>
    <row r="363" spans="3:4" ht="12.75">
      <c r="C363" s="86"/>
      <c r="D363" s="86"/>
    </row>
    <row r="364" spans="3:4" ht="12.75">
      <c r="C364" s="86"/>
      <c r="D364" s="86"/>
    </row>
    <row r="365" spans="3:4" ht="12.75">
      <c r="C365" s="86"/>
      <c r="D365" s="86"/>
    </row>
    <row r="366" spans="3:4" ht="12.75">
      <c r="C366" s="86"/>
      <c r="D366" s="86"/>
    </row>
    <row r="367" spans="3:4" ht="12.75">
      <c r="C367" s="86"/>
      <c r="D367" s="86"/>
    </row>
    <row r="368" spans="3:4" ht="12.75">
      <c r="C368" s="86"/>
      <c r="D368" s="86"/>
    </row>
    <row r="369" spans="3:4" ht="12.75">
      <c r="C369" s="86"/>
      <c r="D369" s="86"/>
    </row>
    <row r="370" spans="3:4" ht="12.75">
      <c r="C370" s="86"/>
      <c r="D370" s="86"/>
    </row>
    <row r="371" spans="3:4" ht="12.75">
      <c r="C371" s="86"/>
      <c r="D371" s="86"/>
    </row>
    <row r="372" spans="3:4" ht="12.75">
      <c r="C372" s="86"/>
      <c r="D372" s="86"/>
    </row>
    <row r="373" spans="3:4" ht="12.75">
      <c r="C373" s="86"/>
      <c r="D373" s="86"/>
    </row>
    <row r="374" spans="3:4" ht="12.75">
      <c r="C374" s="86"/>
      <c r="D374" s="86"/>
    </row>
    <row r="375" spans="3:4" ht="12.75">
      <c r="C375" s="86"/>
      <c r="D375" s="86"/>
    </row>
    <row r="376" spans="3:4" ht="12.75">
      <c r="C376" s="86"/>
      <c r="D376" s="86"/>
    </row>
    <row r="377" spans="3:4" ht="12.75">
      <c r="C377" s="86"/>
      <c r="D377" s="86"/>
    </row>
    <row r="378" spans="3:4" ht="12.75">
      <c r="C378" s="86"/>
      <c r="D378" s="86"/>
    </row>
    <row r="379" spans="3:4" ht="12.75">
      <c r="C379" s="86"/>
      <c r="D379" s="86"/>
    </row>
    <row r="380" spans="3:4" ht="12.75">
      <c r="C380" s="86"/>
      <c r="D380" s="86"/>
    </row>
    <row r="381" spans="3:4" ht="12.75">
      <c r="C381" s="86"/>
      <c r="D381" s="86"/>
    </row>
    <row r="382" spans="3:4" ht="12.75">
      <c r="C382" s="86"/>
      <c r="D382" s="86"/>
    </row>
    <row r="383" spans="3:4" ht="12.75">
      <c r="C383" s="86"/>
      <c r="D383" s="86"/>
    </row>
    <row r="384" spans="3:4" ht="12.75">
      <c r="C384" s="86"/>
      <c r="D384" s="86"/>
    </row>
    <row r="385" spans="3:4" ht="12.75">
      <c r="C385" s="86"/>
      <c r="D385" s="86"/>
    </row>
    <row r="386" spans="3:4" ht="12.75">
      <c r="C386" s="86"/>
      <c r="D386" s="86"/>
    </row>
    <row r="387" spans="3:4" ht="12.75">
      <c r="C387" s="86"/>
      <c r="D387" s="86"/>
    </row>
    <row r="388" spans="3:4" ht="12.75">
      <c r="C388" s="86"/>
      <c r="D388" s="86"/>
    </row>
    <row r="389" spans="3:4" ht="12.75">
      <c r="C389" s="86"/>
      <c r="D389" s="86"/>
    </row>
    <row r="390" spans="3:4" ht="12.75">
      <c r="C390" s="86"/>
      <c r="D390" s="86"/>
    </row>
    <row r="391" spans="3:4" ht="12.75">
      <c r="C391" s="86"/>
      <c r="D391" s="86"/>
    </row>
    <row r="392" spans="3:4" ht="12.75">
      <c r="C392" s="86"/>
      <c r="D392" s="86"/>
    </row>
    <row r="393" spans="3:4" ht="12.75">
      <c r="C393" s="86"/>
      <c r="D393" s="86"/>
    </row>
    <row r="394" spans="3:4" ht="12.75">
      <c r="C394" s="86"/>
      <c r="D394" s="86"/>
    </row>
    <row r="395" spans="3:4" ht="12.75">
      <c r="C395" s="86"/>
      <c r="D395" s="86"/>
    </row>
    <row r="396" spans="3:4" ht="12.75">
      <c r="C396" s="86"/>
      <c r="D396" s="86"/>
    </row>
    <row r="397" spans="3:4" ht="12.75">
      <c r="C397" s="86"/>
      <c r="D397" s="86"/>
    </row>
    <row r="398" spans="3:4" ht="12.75">
      <c r="C398" s="86"/>
      <c r="D398" s="86"/>
    </row>
    <row r="399" spans="3:4" ht="12.75">
      <c r="C399" s="86"/>
      <c r="D399" s="86"/>
    </row>
    <row r="400" spans="3:4" ht="12.75">
      <c r="C400" s="86"/>
      <c r="D400" s="86"/>
    </row>
    <row r="401" spans="3:4" ht="12.75">
      <c r="C401" s="86"/>
      <c r="D401" s="86"/>
    </row>
    <row r="402" spans="3:4" ht="12.75">
      <c r="C402" s="86"/>
      <c r="D402" s="86"/>
    </row>
    <row r="403" spans="3:4" ht="12.75">
      <c r="C403" s="86"/>
      <c r="D403" s="86"/>
    </row>
    <row r="404" spans="3:4" ht="12.75">
      <c r="C404" s="86"/>
      <c r="D404" s="86"/>
    </row>
    <row r="405" spans="3:4" ht="12.75">
      <c r="C405" s="86"/>
      <c r="D405" s="86"/>
    </row>
    <row r="406" spans="3:4" ht="12.75">
      <c r="C406" s="86"/>
      <c r="D406" s="86"/>
    </row>
    <row r="407" spans="3:4" ht="12.75">
      <c r="C407" s="86"/>
      <c r="D407" s="86"/>
    </row>
    <row r="408" spans="3:4" ht="12.75">
      <c r="C408" s="86"/>
      <c r="D408" s="86"/>
    </row>
    <row r="409" spans="3:4" ht="12.75">
      <c r="C409" s="86"/>
      <c r="D409" s="86"/>
    </row>
    <row r="410" spans="3:4" ht="12.75">
      <c r="C410" s="86"/>
      <c r="D410" s="86"/>
    </row>
    <row r="411" spans="3:4" ht="12.75">
      <c r="C411" s="86"/>
      <c r="D411" s="86"/>
    </row>
    <row r="412" spans="3:4" ht="12.75">
      <c r="C412" s="86"/>
      <c r="D412" s="86"/>
    </row>
    <row r="413" spans="3:4" ht="12.75">
      <c r="C413" s="86"/>
      <c r="D413" s="86"/>
    </row>
    <row r="414" spans="3:4" ht="12.75">
      <c r="C414" s="86"/>
      <c r="D414" s="86"/>
    </row>
    <row r="415" spans="3:4" ht="12.75">
      <c r="C415" s="86"/>
      <c r="D415" s="86"/>
    </row>
    <row r="416" spans="3:4" ht="12.75">
      <c r="C416" s="86"/>
      <c r="D416" s="86"/>
    </row>
    <row r="417" spans="3:4" ht="12.75">
      <c r="C417" s="86"/>
      <c r="D417" s="86"/>
    </row>
    <row r="418" spans="3:4" ht="12.75">
      <c r="C418" s="86"/>
      <c r="D418" s="86"/>
    </row>
    <row r="419" spans="3:4" ht="12.75">
      <c r="C419" s="86"/>
      <c r="D419" s="86"/>
    </row>
    <row r="420" spans="3:4" ht="12.75">
      <c r="C420" s="86"/>
      <c r="D420" s="86"/>
    </row>
    <row r="421" spans="3:4" ht="12.75">
      <c r="C421" s="86"/>
      <c r="D421" s="86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&amp;R&amp;"Times New Roman CE,Dőlt"5.sz.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19"/>
  <sheetViews>
    <sheetView zoomScale="85" zoomScaleNormal="85" workbookViewId="0" topLeftCell="A1">
      <selection activeCell="B20" sqref="B20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3" width="18.66015625" style="81" customWidth="1"/>
    <col min="4" max="4" width="18.16015625" style="81" customWidth="1"/>
    <col min="5" max="9" width="12" style="81" customWidth="1"/>
    <col min="10" max="10" width="30" style="81" customWidth="1"/>
    <col min="11" max="11" width="17.16015625" style="81" customWidth="1"/>
    <col min="12" max="14" width="12" style="81" customWidth="1"/>
    <col min="15" max="15" width="15.33203125" style="81" customWidth="1"/>
    <col min="16" max="16384" width="12" style="81" customWidth="1"/>
  </cols>
  <sheetData>
    <row r="1" spans="1:4" ht="23.25" customHeight="1">
      <c r="A1" s="103" t="s">
        <v>101</v>
      </c>
      <c r="B1" s="103"/>
      <c r="C1" s="103"/>
      <c r="D1" s="103"/>
    </row>
    <row r="2" spans="1:4" ht="17.25" customHeight="1">
      <c r="A2" s="103" t="s">
        <v>58</v>
      </c>
      <c r="B2" s="103"/>
      <c r="C2" s="103"/>
      <c r="D2" s="103"/>
    </row>
    <row r="3" spans="1:4" ht="15.75" customHeight="1">
      <c r="A3" s="100" t="s">
        <v>104</v>
      </c>
      <c r="B3" s="100"/>
      <c r="C3" s="100"/>
      <c r="D3" s="100"/>
    </row>
    <row r="4" spans="1:3" ht="12.75">
      <c r="A4" s="27"/>
      <c r="B4" s="27"/>
      <c r="C4" s="27"/>
    </row>
    <row r="5" spans="1:4" ht="28.5" customHeight="1">
      <c r="A5" s="136" t="s">
        <v>32</v>
      </c>
      <c r="B5" s="101" t="s">
        <v>33</v>
      </c>
      <c r="C5" s="134" t="s">
        <v>34</v>
      </c>
      <c r="D5" s="135"/>
    </row>
    <row r="6" spans="1:4" ht="28.5" customHeight="1">
      <c r="A6" s="137"/>
      <c r="B6" s="132"/>
      <c r="C6" s="101" t="s">
        <v>64</v>
      </c>
      <c r="D6" s="101" t="s">
        <v>35</v>
      </c>
    </row>
    <row r="7" spans="1:4" ht="36" customHeight="1">
      <c r="A7" s="138"/>
      <c r="B7" s="133"/>
      <c r="C7" s="133"/>
      <c r="D7" s="133"/>
    </row>
    <row r="8" spans="1:4" ht="24" customHeight="1">
      <c r="A8" s="19" t="s">
        <v>36</v>
      </c>
      <c r="B8" s="19"/>
      <c r="C8" s="19"/>
      <c r="D8" s="19"/>
    </row>
    <row r="9" spans="1:13" ht="18" customHeight="1">
      <c r="A9" s="28" t="s">
        <v>37</v>
      </c>
      <c r="B9" s="64">
        <f>'[6]regio'!$AA4</f>
        <v>4387</v>
      </c>
      <c r="C9" s="65">
        <f>B9/$B$11*100</f>
        <v>54.57825329684</v>
      </c>
      <c r="D9" s="65">
        <f>M9/$M$11*100</f>
        <v>54.131383115216835</v>
      </c>
      <c r="M9" s="81">
        <f>'[6]regio'!$AB4</f>
        <v>4219</v>
      </c>
    </row>
    <row r="10" spans="1:13" s="82" customFormat="1" ht="14.25" customHeight="1">
      <c r="A10" s="29" t="s">
        <v>38</v>
      </c>
      <c r="B10" s="66">
        <f>'[6]regio'!$AA5</f>
        <v>3651</v>
      </c>
      <c r="C10" s="67">
        <f>B10/$B$11*100</f>
        <v>45.42174670315999</v>
      </c>
      <c r="D10" s="67">
        <f>M10/$M$11*100</f>
        <v>45.868616884783165</v>
      </c>
      <c r="M10" s="82">
        <f>'[6]regio'!$AB5</f>
        <v>3575</v>
      </c>
    </row>
    <row r="11" spans="1:13" s="83" customFormat="1" ht="20.25" customHeight="1">
      <c r="A11" s="20" t="s">
        <v>39</v>
      </c>
      <c r="B11" s="68">
        <f>SUM(B9:B10)</f>
        <v>8038</v>
      </c>
      <c r="C11" s="69">
        <f>B11/$B$11*100</f>
        <v>100</v>
      </c>
      <c r="D11" s="69">
        <f>SUM(D9:D10)</f>
        <v>100</v>
      </c>
      <c r="M11" s="83">
        <f>SUM(M9:M10)</f>
        <v>7794</v>
      </c>
    </row>
    <row r="12" spans="1:4" ht="24" customHeight="1">
      <c r="A12" s="21" t="s">
        <v>40</v>
      </c>
      <c r="B12" s="71"/>
      <c r="C12" s="72"/>
      <c r="D12" s="72"/>
    </row>
    <row r="13" spans="1:13" s="82" customFormat="1" ht="15.75" customHeight="1">
      <c r="A13" s="23" t="s">
        <v>72</v>
      </c>
      <c r="B13" s="64">
        <f>'[6]regio'!$AA7+'[6]regio'!$AA8</f>
        <v>1508</v>
      </c>
      <c r="C13" s="65">
        <f>B13/$B$11*100</f>
        <v>18.760885792485695</v>
      </c>
      <c r="D13" s="65">
        <f>M13/$M$11*100</f>
        <v>20.836540928919682</v>
      </c>
      <c r="E13" s="84"/>
      <c r="M13" s="82">
        <f>'[6]regio'!$AB7+'[6]regio'!$AB8</f>
        <v>1624</v>
      </c>
    </row>
    <row r="14" spans="1:13" ht="15.75" customHeight="1">
      <c r="A14" s="24" t="s">
        <v>73</v>
      </c>
      <c r="B14" s="66">
        <f>'[6]regio'!$AA9</f>
        <v>5852</v>
      </c>
      <c r="C14" s="67">
        <f>B14/$B$11*100</f>
        <v>72.8041801443145</v>
      </c>
      <c r="D14" s="67">
        <f>M14/$M$11*100</f>
        <v>69.59199384141648</v>
      </c>
      <c r="M14" s="81">
        <f>'[6]regio'!$AB9</f>
        <v>5424</v>
      </c>
    </row>
    <row r="15" spans="1:13" s="82" customFormat="1" ht="15.75" customHeight="1">
      <c r="A15" s="23" t="s">
        <v>102</v>
      </c>
      <c r="B15" s="64">
        <f>'[6]regio'!$AA10</f>
        <v>663</v>
      </c>
      <c r="C15" s="65">
        <f>B15/$B$11*100</f>
        <v>8.248320477730779</v>
      </c>
      <c r="D15" s="65">
        <f>M15/$M$11*100</f>
        <v>9.443161406209905</v>
      </c>
      <c r="M15" s="82">
        <f>'[6]regio'!$AB10</f>
        <v>736</v>
      </c>
    </row>
    <row r="16" spans="1:13" ht="15.75" customHeight="1">
      <c r="A16" s="24" t="s">
        <v>103</v>
      </c>
      <c r="B16" s="66">
        <f>'[6]regio'!$AA11+'[6]regio'!$AA12+'[6]regio'!$AA13</f>
        <v>15</v>
      </c>
      <c r="C16" s="67">
        <f>B16/$B$11*100</f>
        <v>0.18661358546902215</v>
      </c>
      <c r="D16" s="67">
        <f>M16/$M$11*100</f>
        <v>0.12830382345393893</v>
      </c>
      <c r="M16" s="81">
        <f>'[6]regio'!$AB11+'[6]regio'!$AB12+'[6]regio'!$AB13</f>
        <v>10</v>
      </c>
    </row>
    <row r="17" spans="1:13" s="85" customFormat="1" ht="22.5" customHeight="1">
      <c r="A17" s="20" t="s">
        <v>39</v>
      </c>
      <c r="B17" s="68">
        <f>SUM(B13:B16)</f>
        <v>8038</v>
      </c>
      <c r="C17" s="69">
        <f>B17/$B$11*100</f>
        <v>100</v>
      </c>
      <c r="D17" s="69">
        <f>SUM(D13:D16)</f>
        <v>100.00000000000001</v>
      </c>
      <c r="M17" s="85">
        <f>SUM(M13:M16)</f>
        <v>7794</v>
      </c>
    </row>
    <row r="18" spans="1:4" ht="23.25" customHeight="1">
      <c r="A18" s="21" t="s">
        <v>60</v>
      </c>
      <c r="B18" s="71"/>
      <c r="C18" s="72"/>
      <c r="D18" s="72"/>
    </row>
    <row r="19" spans="1:13" s="82" customFormat="1" ht="15.75" customHeight="1">
      <c r="A19" s="28" t="s">
        <v>41</v>
      </c>
      <c r="B19" s="64">
        <f>'[6]regio'!$AA20</f>
        <v>565</v>
      </c>
      <c r="C19" s="65">
        <f aca="true" t="shared" si="0" ref="C19:C25">B19/$B$11*100</f>
        <v>7.029111719333167</v>
      </c>
      <c r="D19" s="65">
        <f aca="true" t="shared" si="1" ref="D19:D24">M19/$M$11*100</f>
        <v>7.7880420836540925</v>
      </c>
      <c r="M19" s="82">
        <f>'[6]regio'!$AB20</f>
        <v>607</v>
      </c>
    </row>
    <row r="20" spans="1:13" ht="15.75" customHeight="1">
      <c r="A20" s="29" t="s">
        <v>42</v>
      </c>
      <c r="B20" s="66">
        <f>'[6]regio'!$AA21+'[6]regio'!$AA29</f>
        <v>3103</v>
      </c>
      <c r="C20" s="67">
        <f t="shared" si="0"/>
        <v>38.604130380691714</v>
      </c>
      <c r="D20" s="67">
        <f t="shared" si="1"/>
        <v>38.799076212471135</v>
      </c>
      <c r="M20" s="81">
        <f>'[6]regio'!$AB21+'[6]regio'!$AB29</f>
        <v>3024</v>
      </c>
    </row>
    <row r="21" spans="1:13" s="82" customFormat="1" ht="15.75" customHeight="1">
      <c r="A21" s="28" t="s">
        <v>43</v>
      </c>
      <c r="B21" s="64">
        <f>'[6]regio'!$AA22+'[6]regio'!$AA23</f>
        <v>1512</v>
      </c>
      <c r="C21" s="65">
        <f t="shared" si="0"/>
        <v>18.81064941527743</v>
      </c>
      <c r="D21" s="65">
        <f t="shared" si="1"/>
        <v>19.24557351809084</v>
      </c>
      <c r="M21" s="82">
        <f>'[6]regio'!$AB22+'[6]regio'!$AB23</f>
        <v>1500</v>
      </c>
    </row>
    <row r="22" spans="1:13" ht="15.75" customHeight="1">
      <c r="A22" s="29" t="s">
        <v>44</v>
      </c>
      <c r="B22" s="66">
        <f>'[6]regio'!$AA25+'[6]regio'!$AA26</f>
        <v>1695</v>
      </c>
      <c r="C22" s="67">
        <f t="shared" si="0"/>
        <v>21.0873351579995</v>
      </c>
      <c r="D22" s="67">
        <f t="shared" si="1"/>
        <v>20.04105722350526</v>
      </c>
      <c r="M22" s="81">
        <f>'[6]regio'!$AB25+'[6]regio'!$AB26</f>
        <v>1562</v>
      </c>
    </row>
    <row r="23" spans="1:13" s="82" customFormat="1" ht="15.75" customHeight="1">
      <c r="A23" s="28" t="s">
        <v>45</v>
      </c>
      <c r="B23" s="64">
        <f>'[6]regio'!$AA24</f>
        <v>772</v>
      </c>
      <c r="C23" s="65">
        <f t="shared" si="0"/>
        <v>9.604379198805674</v>
      </c>
      <c r="D23" s="65">
        <f t="shared" si="1"/>
        <v>8.86579420066718</v>
      </c>
      <c r="M23" s="82">
        <f>'[6]regio'!$AB24</f>
        <v>691</v>
      </c>
    </row>
    <row r="24" spans="1:13" ht="15.75" customHeight="1">
      <c r="A24" s="29" t="s">
        <v>46</v>
      </c>
      <c r="B24" s="66">
        <f>'[6]regio'!$AA27+'[6]regio'!$AA28</f>
        <v>391</v>
      </c>
      <c r="C24" s="67">
        <f t="shared" si="0"/>
        <v>4.864394127892511</v>
      </c>
      <c r="D24" s="67">
        <f t="shared" si="1"/>
        <v>5.260456761611496</v>
      </c>
      <c r="M24" s="81">
        <f>'[6]regio'!$AB27+'[6]regio'!$AB28</f>
        <v>410</v>
      </c>
    </row>
    <row r="25" spans="1:13" s="85" customFormat="1" ht="21" customHeight="1">
      <c r="A25" s="20" t="s">
        <v>39</v>
      </c>
      <c r="B25" s="68">
        <f>SUM(B19:B24)</f>
        <v>8038</v>
      </c>
      <c r="C25" s="69">
        <f t="shared" si="0"/>
        <v>100</v>
      </c>
      <c r="D25" s="69">
        <f>SUM(D19:D24)</f>
        <v>100</v>
      </c>
      <c r="M25" s="85">
        <f>SUM(M19:M24)</f>
        <v>7794</v>
      </c>
    </row>
    <row r="26" spans="1:4" ht="25.5" customHeight="1">
      <c r="A26" s="21" t="s">
        <v>47</v>
      </c>
      <c r="B26" s="71"/>
      <c r="C26" s="72"/>
      <c r="D26" s="72"/>
    </row>
    <row r="27" spans="1:13" ht="18" customHeight="1">
      <c r="A27" s="23" t="s">
        <v>66</v>
      </c>
      <c r="B27" s="64">
        <f>'[6]regio'!$AA31</f>
        <v>2998</v>
      </c>
      <c r="C27" s="65">
        <f aca="true" t="shared" si="2" ref="C27:C32">B27/$B$11*100</f>
        <v>37.297835282408556</v>
      </c>
      <c r="D27" s="65">
        <f>M27/$M$11*100</f>
        <v>29.779317423659222</v>
      </c>
      <c r="M27" s="81">
        <f>'[6]regio'!$AB31</f>
        <v>2321</v>
      </c>
    </row>
    <row r="28" spans="1:13" ht="18" customHeight="1">
      <c r="A28" s="24" t="s">
        <v>67</v>
      </c>
      <c r="B28" s="66">
        <f>'[6]regio'!$AA32</f>
        <v>1932</v>
      </c>
      <c r="C28" s="67">
        <f t="shared" si="2"/>
        <v>24.035829808410053</v>
      </c>
      <c r="D28" s="67">
        <f>M28/$M$11*100</f>
        <v>21.888632281241982</v>
      </c>
      <c r="M28" s="81">
        <f>'[6]regio'!$AB32</f>
        <v>1706</v>
      </c>
    </row>
    <row r="29" spans="1:13" ht="18" customHeight="1">
      <c r="A29" s="23" t="s">
        <v>68</v>
      </c>
      <c r="B29" s="64">
        <f>'[6]regio'!$AA33</f>
        <v>1708</v>
      </c>
      <c r="C29" s="65">
        <f t="shared" si="2"/>
        <v>21.249066932072655</v>
      </c>
      <c r="D29" s="65">
        <f>M29/$M$11*100</f>
        <v>20.27200410572235</v>
      </c>
      <c r="M29" s="81">
        <f>'[6]regio'!$AB33</f>
        <v>1580</v>
      </c>
    </row>
    <row r="30" spans="1:13" ht="18" customHeight="1">
      <c r="A30" s="24" t="s">
        <v>69</v>
      </c>
      <c r="B30" s="66">
        <f>'[6]regio'!$AA34</f>
        <v>943</v>
      </c>
      <c r="C30" s="67">
        <f t="shared" si="2"/>
        <v>11.731774073152526</v>
      </c>
      <c r="D30" s="67">
        <f>M30/$M$11*100</f>
        <v>16.846292019502183</v>
      </c>
      <c r="M30" s="81">
        <f>'[6]regio'!$AB34</f>
        <v>1313</v>
      </c>
    </row>
    <row r="31" spans="1:13" s="82" customFormat="1" ht="18" customHeight="1">
      <c r="A31" s="23" t="s">
        <v>70</v>
      </c>
      <c r="B31" s="64">
        <f>'[6]regio'!$AA35</f>
        <v>457</v>
      </c>
      <c r="C31" s="65">
        <f t="shared" si="2"/>
        <v>5.685493903956209</v>
      </c>
      <c r="D31" s="65">
        <f>M31/$M$11*100</f>
        <v>11.213754169874262</v>
      </c>
      <c r="M31" s="82">
        <f>'[6]regio'!$AB35</f>
        <v>874</v>
      </c>
    </row>
    <row r="32" spans="1:13" s="83" customFormat="1" ht="22.5" customHeight="1">
      <c r="A32" s="17" t="s">
        <v>39</v>
      </c>
      <c r="B32" s="74">
        <f>SUM(B27:B31)</f>
        <v>8038</v>
      </c>
      <c r="C32" s="75">
        <f t="shared" si="2"/>
        <v>100</v>
      </c>
      <c r="D32" s="75">
        <f>SUM(D27:D31)</f>
        <v>100</v>
      </c>
      <c r="M32" s="83">
        <f>SUM(M27:M31)</f>
        <v>7794</v>
      </c>
    </row>
    <row r="33" spans="1:4" ht="25.5" customHeight="1">
      <c r="A33" s="18" t="s">
        <v>62</v>
      </c>
      <c r="B33" s="76"/>
      <c r="C33" s="77"/>
      <c r="D33" s="77"/>
    </row>
    <row r="34" spans="1:13" ht="17.25" customHeight="1">
      <c r="A34" s="25" t="s">
        <v>107</v>
      </c>
      <c r="B34" s="78">
        <f>SUM('[6]regio'!$AA$52:$AA$60)</f>
        <v>0</v>
      </c>
      <c r="C34" s="79">
        <f>B34/$B$37*100</f>
        <v>0</v>
      </c>
      <c r="D34" s="79">
        <f>M34/$M$11*100</f>
        <v>0</v>
      </c>
      <c r="M34" s="81">
        <f>SUM('[6]regio'!$AB$40:$AB$48)</f>
        <v>0</v>
      </c>
    </row>
    <row r="35" spans="1:13" ht="17.25" customHeight="1">
      <c r="A35" s="26" t="s">
        <v>108</v>
      </c>
      <c r="B35" s="64">
        <f>'[6]regio'!$AA$61+'[6]regio'!$AA$62</f>
        <v>2904</v>
      </c>
      <c r="C35" s="65">
        <f>B35/$B$37*100</f>
        <v>36.12839014680269</v>
      </c>
      <c r="D35" s="65">
        <f>M35/$M$11*100</f>
        <v>41.08288426995124</v>
      </c>
      <c r="M35" s="81">
        <f>SUM('[6]regio'!$AB$37:$AB$39)</f>
        <v>3202</v>
      </c>
    </row>
    <row r="36" spans="1:13" ht="17.25" customHeight="1">
      <c r="A36" s="25" t="s">
        <v>63</v>
      </c>
      <c r="B36" s="78">
        <f>'[6]regio'!$AA$51</f>
        <v>5134</v>
      </c>
      <c r="C36" s="79">
        <f>B36/$B$37*100</f>
        <v>63.871609853197306</v>
      </c>
      <c r="D36" s="79">
        <f>M36/$M$11*100</f>
        <v>58.91711573004875</v>
      </c>
      <c r="M36" s="81">
        <f>'[6]regio'!$AB$49</f>
        <v>4592</v>
      </c>
    </row>
    <row r="37" spans="1:13" ht="21" customHeight="1">
      <c r="A37" s="55" t="s">
        <v>39</v>
      </c>
      <c r="B37" s="98">
        <f>SUM(B34:B36)</f>
        <v>8038</v>
      </c>
      <c r="C37" s="99">
        <f>SUM(C34:C36)</f>
        <v>100</v>
      </c>
      <c r="D37" s="99">
        <f>SUM(D34:D36)</f>
        <v>100</v>
      </c>
      <c r="M37" s="27">
        <f>SUM(M34:M36)</f>
        <v>7794</v>
      </c>
    </row>
    <row r="38" spans="1:4" ht="30" customHeight="1">
      <c r="A38" s="121" t="s">
        <v>95</v>
      </c>
      <c r="B38" s="121"/>
      <c r="C38" s="121"/>
      <c r="D38" s="121"/>
    </row>
    <row r="39" spans="1:6" ht="12.75">
      <c r="A39" s="102" t="s">
        <v>100</v>
      </c>
      <c r="B39" s="102"/>
      <c r="C39" s="102"/>
      <c r="D39" s="102"/>
      <c r="E39" s="88"/>
      <c r="F39" s="88"/>
    </row>
    <row r="40" ht="17.25" customHeight="1"/>
    <row r="41" spans="3:4" ht="12.75">
      <c r="C41" s="86"/>
      <c r="D41" s="86"/>
    </row>
    <row r="42" spans="3:4" ht="12.75">
      <c r="C42" s="86"/>
      <c r="D42" s="86"/>
    </row>
    <row r="43" spans="3:4" ht="12.75">
      <c r="C43" s="86"/>
      <c r="D43" s="86"/>
    </row>
    <row r="44" spans="3:4" ht="12.75">
      <c r="C44" s="86"/>
      <c r="D44" s="86"/>
    </row>
    <row r="45" spans="3:4" ht="12.75">
      <c r="C45" s="86"/>
      <c r="D45" s="86"/>
    </row>
    <row r="46" spans="3:4" ht="12.75">
      <c r="C46" s="86"/>
      <c r="D46" s="86"/>
    </row>
    <row r="47" spans="3:4" ht="12.75">
      <c r="C47" s="86"/>
      <c r="D47" s="86"/>
    </row>
    <row r="48" spans="3:4" ht="12.75">
      <c r="C48" s="86"/>
      <c r="D48" s="86"/>
    </row>
    <row r="49" spans="3:4" ht="12.75">
      <c r="C49" s="86"/>
      <c r="D49" s="86"/>
    </row>
    <row r="50" spans="3:4" ht="12.75">
      <c r="C50" s="86"/>
      <c r="D50" s="86"/>
    </row>
    <row r="51" spans="3:4" ht="12.75">
      <c r="C51" s="86"/>
      <c r="D51" s="86"/>
    </row>
    <row r="52" spans="3:4" ht="12.75">
      <c r="C52" s="86"/>
      <c r="D52" s="86"/>
    </row>
    <row r="53" spans="3:4" ht="12.75">
      <c r="C53" s="86"/>
      <c r="D53" s="86"/>
    </row>
    <row r="54" spans="3:4" ht="12.75">
      <c r="C54" s="86"/>
      <c r="D54" s="86"/>
    </row>
    <row r="55" spans="3:4" ht="12.75">
      <c r="C55" s="86"/>
      <c r="D55" s="86"/>
    </row>
    <row r="56" spans="3:4" ht="12.75">
      <c r="C56" s="86"/>
      <c r="D56" s="86"/>
    </row>
    <row r="57" spans="3:4" ht="12.75">
      <c r="C57" s="86"/>
      <c r="D57" s="86"/>
    </row>
    <row r="58" spans="3:4" ht="12.75">
      <c r="C58" s="86"/>
      <c r="D58" s="86"/>
    </row>
    <row r="59" spans="3:4" ht="12.75">
      <c r="C59" s="86"/>
      <c r="D59" s="86"/>
    </row>
    <row r="60" spans="3:4" ht="12.75">
      <c r="C60" s="86"/>
      <c r="D60" s="86"/>
    </row>
    <row r="61" spans="3:4" ht="12.75">
      <c r="C61" s="86"/>
      <c r="D61" s="86"/>
    </row>
    <row r="62" spans="3:4" ht="12.75">
      <c r="C62" s="86"/>
      <c r="D62" s="86"/>
    </row>
    <row r="63" spans="3:4" ht="12.75">
      <c r="C63" s="86"/>
      <c r="D63" s="86"/>
    </row>
    <row r="64" spans="3:4" ht="12.75">
      <c r="C64" s="86"/>
      <c r="D64" s="86"/>
    </row>
    <row r="65" spans="3:4" ht="12.75">
      <c r="C65" s="86"/>
      <c r="D65" s="86"/>
    </row>
    <row r="66" spans="3:4" ht="12.75">
      <c r="C66" s="86"/>
      <c r="D66" s="86"/>
    </row>
    <row r="67" spans="3:4" ht="12.75">
      <c r="C67" s="86"/>
      <c r="D67" s="86"/>
    </row>
    <row r="68" spans="3:4" ht="12.75">
      <c r="C68" s="86"/>
      <c r="D68" s="86"/>
    </row>
    <row r="69" spans="3:4" ht="12.75">
      <c r="C69" s="86"/>
      <c r="D69" s="86"/>
    </row>
    <row r="70" spans="3:4" ht="12.75">
      <c r="C70" s="86"/>
      <c r="D70" s="86"/>
    </row>
    <row r="71" spans="3:4" ht="12.75">
      <c r="C71" s="86"/>
      <c r="D71" s="86"/>
    </row>
    <row r="72" spans="3:4" ht="12.75">
      <c r="C72" s="86"/>
      <c r="D72" s="86"/>
    </row>
    <row r="73" spans="3:4" ht="12.75">
      <c r="C73" s="86"/>
      <c r="D73" s="86"/>
    </row>
    <row r="74" spans="3:4" ht="12.75">
      <c r="C74" s="86"/>
      <c r="D74" s="86"/>
    </row>
    <row r="75" spans="3:4" ht="12.75">
      <c r="C75" s="86"/>
      <c r="D75" s="86"/>
    </row>
    <row r="76" spans="3:4" ht="12.75">
      <c r="C76" s="86"/>
      <c r="D76" s="86"/>
    </row>
    <row r="77" spans="3:4" ht="12.75">
      <c r="C77" s="86"/>
      <c r="D77" s="86"/>
    </row>
    <row r="78" spans="3:4" ht="12.75">
      <c r="C78" s="86"/>
      <c r="D78" s="86"/>
    </row>
    <row r="79" spans="3:4" ht="12.75">
      <c r="C79" s="86"/>
      <c r="D79" s="86"/>
    </row>
    <row r="80" spans="3:4" ht="12.75">
      <c r="C80" s="86"/>
      <c r="D80" s="86"/>
    </row>
    <row r="81" spans="3:4" ht="12.75">
      <c r="C81" s="86"/>
      <c r="D81" s="86"/>
    </row>
    <row r="82" spans="3:4" ht="12.75">
      <c r="C82" s="86"/>
      <c r="D82" s="86"/>
    </row>
    <row r="83" spans="3:4" ht="12.75">
      <c r="C83" s="86"/>
      <c r="D83" s="86"/>
    </row>
    <row r="84" spans="3:4" ht="12.75">
      <c r="C84" s="86"/>
      <c r="D84" s="86"/>
    </row>
    <row r="85" spans="3:4" ht="12.75">
      <c r="C85" s="86"/>
      <c r="D85" s="86"/>
    </row>
    <row r="86" spans="3:4" ht="12.75">
      <c r="C86" s="86"/>
      <c r="D86" s="86"/>
    </row>
    <row r="87" spans="3:4" ht="12.75">
      <c r="C87" s="86"/>
      <c r="D87" s="86"/>
    </row>
    <row r="88" spans="3:4" ht="12.75">
      <c r="C88" s="86"/>
      <c r="D88" s="86"/>
    </row>
    <row r="89" spans="3:4" ht="12.75">
      <c r="C89" s="86"/>
      <c r="D89" s="86"/>
    </row>
    <row r="90" spans="3:4" ht="12.75">
      <c r="C90" s="86"/>
      <c r="D90" s="86"/>
    </row>
    <row r="91" spans="3:4" ht="12.75">
      <c r="C91" s="86"/>
      <c r="D91" s="86"/>
    </row>
    <row r="92" spans="3:4" ht="12.75">
      <c r="C92" s="86"/>
      <c r="D92" s="86"/>
    </row>
    <row r="93" spans="3:4" ht="12.75">
      <c r="C93" s="86"/>
      <c r="D93" s="86"/>
    </row>
    <row r="94" spans="3:4" ht="12.75">
      <c r="C94" s="86"/>
      <c r="D94" s="86"/>
    </row>
    <row r="95" spans="3:4" ht="12.75">
      <c r="C95" s="86"/>
      <c r="D95" s="86"/>
    </row>
    <row r="96" spans="3:4" ht="12.75">
      <c r="C96" s="86"/>
      <c r="D96" s="86"/>
    </row>
    <row r="97" spans="3:4" ht="12.75">
      <c r="C97" s="86"/>
      <c r="D97" s="86"/>
    </row>
    <row r="98" spans="3:4" ht="12.75">
      <c r="C98" s="86"/>
      <c r="D98" s="86"/>
    </row>
    <row r="99" spans="3:4" ht="12.75">
      <c r="C99" s="86"/>
      <c r="D99" s="86"/>
    </row>
    <row r="100" spans="3:4" ht="12.75">
      <c r="C100" s="86"/>
      <c r="D100" s="86"/>
    </row>
    <row r="101" spans="3:4" ht="12.75">
      <c r="C101" s="86"/>
      <c r="D101" s="86"/>
    </row>
    <row r="102" spans="3:4" ht="12.75">
      <c r="C102" s="86"/>
      <c r="D102" s="86"/>
    </row>
    <row r="103" spans="3:4" ht="12.75">
      <c r="C103" s="86"/>
      <c r="D103" s="86"/>
    </row>
    <row r="104" spans="3:4" ht="12.75">
      <c r="C104" s="86"/>
      <c r="D104" s="86"/>
    </row>
    <row r="105" spans="3:4" ht="12.75">
      <c r="C105" s="86"/>
      <c r="D105" s="86"/>
    </row>
    <row r="106" spans="3:4" ht="12.75">
      <c r="C106" s="86"/>
      <c r="D106" s="86"/>
    </row>
    <row r="107" spans="3:4" ht="12.75">
      <c r="C107" s="86"/>
      <c r="D107" s="86"/>
    </row>
    <row r="108" spans="3:4" ht="12.75">
      <c r="C108" s="86"/>
      <c r="D108" s="86"/>
    </row>
    <row r="109" spans="3:4" ht="12.75">
      <c r="C109" s="86"/>
      <c r="D109" s="86"/>
    </row>
    <row r="110" spans="3:4" ht="12.75">
      <c r="C110" s="86"/>
      <c r="D110" s="86"/>
    </row>
    <row r="111" spans="3:4" ht="12.75">
      <c r="C111" s="86"/>
      <c r="D111" s="86"/>
    </row>
    <row r="112" spans="3:4" ht="12.75">
      <c r="C112" s="86"/>
      <c r="D112" s="86"/>
    </row>
    <row r="113" spans="3:4" ht="12.75">
      <c r="C113" s="86"/>
      <c r="D113" s="86"/>
    </row>
    <row r="114" spans="3:4" ht="12.75">
      <c r="C114" s="86"/>
      <c r="D114" s="86"/>
    </row>
    <row r="115" spans="3:4" ht="12.75">
      <c r="C115" s="86"/>
      <c r="D115" s="86"/>
    </row>
    <row r="116" spans="3:4" ht="12.75">
      <c r="C116" s="86"/>
      <c r="D116" s="86"/>
    </row>
    <row r="117" spans="3:4" ht="12.75">
      <c r="C117" s="86"/>
      <c r="D117" s="86"/>
    </row>
    <row r="118" spans="3:4" ht="12.75">
      <c r="C118" s="86"/>
      <c r="D118" s="86"/>
    </row>
    <row r="119" spans="3:4" ht="12.75">
      <c r="C119" s="86"/>
      <c r="D119" s="86"/>
    </row>
    <row r="120" spans="3:4" ht="12.75">
      <c r="C120" s="86"/>
      <c r="D120" s="86"/>
    </row>
    <row r="121" spans="3:4" ht="12.75">
      <c r="C121" s="86"/>
      <c r="D121" s="86"/>
    </row>
    <row r="122" spans="3:4" ht="12.75">
      <c r="C122" s="86"/>
      <c r="D122" s="86"/>
    </row>
    <row r="123" spans="3:4" ht="12.75">
      <c r="C123" s="86"/>
      <c r="D123" s="86"/>
    </row>
    <row r="124" spans="3:4" ht="12.75">
      <c r="C124" s="86"/>
      <c r="D124" s="86"/>
    </row>
    <row r="125" spans="3:4" ht="12.75">
      <c r="C125" s="86"/>
      <c r="D125" s="86"/>
    </row>
    <row r="126" spans="3:4" ht="12.75">
      <c r="C126" s="86"/>
      <c r="D126" s="86"/>
    </row>
    <row r="127" spans="3:4" ht="12.75">
      <c r="C127" s="86"/>
      <c r="D127" s="86"/>
    </row>
    <row r="128" spans="3:4" ht="12.75">
      <c r="C128" s="86"/>
      <c r="D128" s="86"/>
    </row>
    <row r="129" spans="3:4" ht="12.75">
      <c r="C129" s="86"/>
      <c r="D129" s="86"/>
    </row>
    <row r="130" spans="3:4" ht="12.75">
      <c r="C130" s="86"/>
      <c r="D130" s="86"/>
    </row>
    <row r="131" spans="3:4" ht="12.75">
      <c r="C131" s="86"/>
      <c r="D131" s="86"/>
    </row>
    <row r="132" spans="3:4" ht="12.75">
      <c r="C132" s="86"/>
      <c r="D132" s="86"/>
    </row>
    <row r="133" spans="3:4" ht="12.75">
      <c r="C133" s="86"/>
      <c r="D133" s="86"/>
    </row>
    <row r="134" spans="3:4" ht="12.75">
      <c r="C134" s="86"/>
      <c r="D134" s="86"/>
    </row>
    <row r="135" spans="3:4" ht="12.75">
      <c r="C135" s="86"/>
      <c r="D135" s="86"/>
    </row>
    <row r="136" spans="3:4" ht="12.75">
      <c r="C136" s="86"/>
      <c r="D136" s="86"/>
    </row>
    <row r="137" spans="3:4" ht="12.75">
      <c r="C137" s="86"/>
      <c r="D137" s="86"/>
    </row>
    <row r="138" spans="3:4" ht="12.75">
      <c r="C138" s="86"/>
      <c r="D138" s="86"/>
    </row>
    <row r="139" spans="3:4" ht="12.75">
      <c r="C139" s="86"/>
      <c r="D139" s="86"/>
    </row>
    <row r="140" spans="3:4" ht="12.75">
      <c r="C140" s="86"/>
      <c r="D140" s="86"/>
    </row>
    <row r="141" spans="3:4" ht="12.75">
      <c r="C141" s="86"/>
      <c r="D141" s="86"/>
    </row>
    <row r="142" spans="3:4" ht="12.75">
      <c r="C142" s="86"/>
      <c r="D142" s="86"/>
    </row>
    <row r="143" spans="3:4" ht="12.75">
      <c r="C143" s="86"/>
      <c r="D143" s="86"/>
    </row>
    <row r="144" spans="3:4" ht="12.75">
      <c r="C144" s="86"/>
      <c r="D144" s="86"/>
    </row>
    <row r="145" spans="3:4" ht="12.75">
      <c r="C145" s="86"/>
      <c r="D145" s="86"/>
    </row>
    <row r="146" spans="3:4" ht="12.75">
      <c r="C146" s="86"/>
      <c r="D146" s="86"/>
    </row>
    <row r="147" spans="3:4" ht="12.75">
      <c r="C147" s="86"/>
      <c r="D147" s="86"/>
    </row>
    <row r="148" spans="3:4" ht="12.75">
      <c r="C148" s="86"/>
      <c r="D148" s="86"/>
    </row>
    <row r="149" spans="3:4" ht="12.75">
      <c r="C149" s="86"/>
      <c r="D149" s="86"/>
    </row>
    <row r="150" spans="3:4" ht="12.75">
      <c r="C150" s="86"/>
      <c r="D150" s="86"/>
    </row>
    <row r="151" spans="3:4" ht="12.75">
      <c r="C151" s="86"/>
      <c r="D151" s="86"/>
    </row>
    <row r="152" spans="3:4" ht="12.75">
      <c r="C152" s="86"/>
      <c r="D152" s="86"/>
    </row>
    <row r="153" spans="3:4" ht="12.75">
      <c r="C153" s="86"/>
      <c r="D153" s="86"/>
    </row>
    <row r="154" spans="3:4" ht="12.75">
      <c r="C154" s="86"/>
      <c r="D154" s="86"/>
    </row>
    <row r="155" spans="3:4" ht="12.75">
      <c r="C155" s="86"/>
      <c r="D155" s="86"/>
    </row>
    <row r="156" spans="3:4" ht="12.75">
      <c r="C156" s="86"/>
      <c r="D156" s="86"/>
    </row>
    <row r="157" spans="3:4" ht="12.75">
      <c r="C157" s="86"/>
      <c r="D157" s="86"/>
    </row>
    <row r="158" spans="3:4" ht="12.75">
      <c r="C158" s="86"/>
      <c r="D158" s="86"/>
    </row>
    <row r="159" spans="3:4" ht="12.75">
      <c r="C159" s="86"/>
      <c r="D159" s="86"/>
    </row>
    <row r="160" spans="3:4" ht="12.75">
      <c r="C160" s="86"/>
      <c r="D160" s="86"/>
    </row>
    <row r="161" spans="3:4" ht="12.75">
      <c r="C161" s="86"/>
      <c r="D161" s="86"/>
    </row>
    <row r="162" spans="3:4" ht="12.75">
      <c r="C162" s="86"/>
      <c r="D162" s="86"/>
    </row>
    <row r="163" spans="3:4" ht="12.75">
      <c r="C163" s="86"/>
      <c r="D163" s="86"/>
    </row>
    <row r="164" spans="3:4" ht="12.75">
      <c r="C164" s="86"/>
      <c r="D164" s="86"/>
    </row>
    <row r="165" spans="3:4" ht="12.75">
      <c r="C165" s="86"/>
      <c r="D165" s="86"/>
    </row>
    <row r="166" spans="3:4" ht="12.75">
      <c r="C166" s="86"/>
      <c r="D166" s="86"/>
    </row>
    <row r="167" spans="3:4" ht="12.75">
      <c r="C167" s="86"/>
      <c r="D167" s="86"/>
    </row>
    <row r="168" spans="3:4" ht="12.75">
      <c r="C168" s="86"/>
      <c r="D168" s="86"/>
    </row>
    <row r="169" spans="3:4" ht="12.75">
      <c r="C169" s="86"/>
      <c r="D169" s="86"/>
    </row>
    <row r="170" spans="3:4" ht="12.75">
      <c r="C170" s="86"/>
      <c r="D170" s="86"/>
    </row>
    <row r="171" spans="3:4" ht="12.75">
      <c r="C171" s="86"/>
      <c r="D171" s="86"/>
    </row>
    <row r="172" spans="3:4" ht="12.75">
      <c r="C172" s="86"/>
      <c r="D172" s="86"/>
    </row>
    <row r="173" spans="3:4" ht="12.75">
      <c r="C173" s="86"/>
      <c r="D173" s="86"/>
    </row>
    <row r="174" spans="3:4" ht="12.75">
      <c r="C174" s="86"/>
      <c r="D174" s="86"/>
    </row>
    <row r="175" spans="3:4" ht="12.75">
      <c r="C175" s="86"/>
      <c r="D175" s="86"/>
    </row>
    <row r="176" spans="3:4" ht="12.75">
      <c r="C176" s="86"/>
      <c r="D176" s="86"/>
    </row>
    <row r="177" spans="3:4" ht="12.75">
      <c r="C177" s="86"/>
      <c r="D177" s="86"/>
    </row>
    <row r="178" spans="3:4" ht="12.75">
      <c r="C178" s="86"/>
      <c r="D178" s="86"/>
    </row>
    <row r="179" spans="3:4" ht="12.75">
      <c r="C179" s="86"/>
      <c r="D179" s="86"/>
    </row>
    <row r="180" spans="3:4" ht="12.75">
      <c r="C180" s="86"/>
      <c r="D180" s="86"/>
    </row>
    <row r="181" spans="3:4" ht="12.75">
      <c r="C181" s="86"/>
      <c r="D181" s="86"/>
    </row>
    <row r="182" spans="3:4" ht="12.75">
      <c r="C182" s="86"/>
      <c r="D182" s="86"/>
    </row>
    <row r="183" spans="3:4" ht="12.75">
      <c r="C183" s="86"/>
      <c r="D183" s="86"/>
    </row>
    <row r="184" spans="3:4" ht="12.75">
      <c r="C184" s="86"/>
      <c r="D184" s="86"/>
    </row>
    <row r="185" spans="3:4" ht="12.75">
      <c r="C185" s="86"/>
      <c r="D185" s="86"/>
    </row>
    <row r="186" spans="3:4" ht="12.75">
      <c r="C186" s="86"/>
      <c r="D186" s="86"/>
    </row>
    <row r="187" spans="3:4" ht="12.75">
      <c r="C187" s="86"/>
      <c r="D187" s="86"/>
    </row>
    <row r="188" spans="3:4" ht="12.75">
      <c r="C188" s="86"/>
      <c r="D188" s="86"/>
    </row>
    <row r="189" spans="3:4" ht="12.75">
      <c r="C189" s="86"/>
      <c r="D189" s="86"/>
    </row>
    <row r="190" spans="3:4" ht="12.75">
      <c r="C190" s="86"/>
      <c r="D190" s="86"/>
    </row>
    <row r="191" spans="3:4" ht="12.75">
      <c r="C191" s="86"/>
      <c r="D191" s="86"/>
    </row>
    <row r="192" spans="3:4" ht="12.75">
      <c r="C192" s="86"/>
      <c r="D192" s="86"/>
    </row>
    <row r="193" spans="3:4" ht="12.75">
      <c r="C193" s="86"/>
      <c r="D193" s="86"/>
    </row>
    <row r="194" spans="3:4" ht="12.75">
      <c r="C194" s="86"/>
      <c r="D194" s="86"/>
    </row>
    <row r="195" spans="3:4" ht="12.75">
      <c r="C195" s="86"/>
      <c r="D195" s="86"/>
    </row>
    <row r="196" spans="3:4" ht="12.75">
      <c r="C196" s="86"/>
      <c r="D196" s="86"/>
    </row>
    <row r="197" spans="3:4" ht="12.75">
      <c r="C197" s="86"/>
      <c r="D197" s="86"/>
    </row>
    <row r="198" spans="3:4" ht="12.75">
      <c r="C198" s="86"/>
      <c r="D198" s="86"/>
    </row>
    <row r="199" spans="3:4" ht="12.75">
      <c r="C199" s="86"/>
      <c r="D199" s="86"/>
    </row>
    <row r="200" spans="3:4" ht="12.75">
      <c r="C200" s="86"/>
      <c r="D200" s="86"/>
    </row>
    <row r="201" spans="3:4" ht="12.75">
      <c r="C201" s="86"/>
      <c r="D201" s="86"/>
    </row>
    <row r="202" spans="3:4" ht="12.75">
      <c r="C202" s="86"/>
      <c r="D202" s="86"/>
    </row>
    <row r="203" spans="3:4" ht="12.75">
      <c r="C203" s="86"/>
      <c r="D203" s="86"/>
    </row>
    <row r="204" spans="3:4" ht="12.75">
      <c r="C204" s="86"/>
      <c r="D204" s="86"/>
    </row>
    <row r="205" spans="3:4" ht="12.75">
      <c r="C205" s="86"/>
      <c r="D205" s="86"/>
    </row>
    <row r="206" spans="3:4" ht="12.75">
      <c r="C206" s="86"/>
      <c r="D206" s="86"/>
    </row>
    <row r="207" spans="3:4" ht="12.75">
      <c r="C207" s="86"/>
      <c r="D207" s="86"/>
    </row>
    <row r="208" spans="3:4" ht="12.75">
      <c r="C208" s="86"/>
      <c r="D208" s="86"/>
    </row>
    <row r="209" spans="3:4" ht="12.75">
      <c r="C209" s="86"/>
      <c r="D209" s="86"/>
    </row>
    <row r="210" spans="3:4" ht="12.75">
      <c r="C210" s="86"/>
      <c r="D210" s="86"/>
    </row>
    <row r="211" spans="3:4" ht="12.75">
      <c r="C211" s="86"/>
      <c r="D211" s="86"/>
    </row>
    <row r="212" spans="3:4" ht="12.75">
      <c r="C212" s="86"/>
      <c r="D212" s="86"/>
    </row>
    <row r="213" spans="3:4" ht="12.75">
      <c r="C213" s="86"/>
      <c r="D213" s="86"/>
    </row>
    <row r="214" spans="3:4" ht="12.75">
      <c r="C214" s="86"/>
      <c r="D214" s="86"/>
    </row>
    <row r="215" spans="3:4" ht="12.75">
      <c r="C215" s="86"/>
      <c r="D215" s="86"/>
    </row>
    <row r="216" spans="3:4" ht="12.75">
      <c r="C216" s="86"/>
      <c r="D216" s="86"/>
    </row>
    <row r="217" spans="3:4" ht="12.75">
      <c r="C217" s="86"/>
      <c r="D217" s="86"/>
    </row>
    <row r="218" spans="3:4" ht="12.75">
      <c r="C218" s="86"/>
      <c r="D218" s="86"/>
    </row>
    <row r="219" spans="3:4" ht="12.75">
      <c r="C219" s="86"/>
      <c r="D219" s="86"/>
    </row>
    <row r="220" spans="3:4" ht="12.75">
      <c r="C220" s="86"/>
      <c r="D220" s="86"/>
    </row>
    <row r="221" spans="3:4" ht="12.75">
      <c r="C221" s="86"/>
      <c r="D221" s="86"/>
    </row>
    <row r="222" spans="3:4" ht="12.75">
      <c r="C222" s="86"/>
      <c r="D222" s="86"/>
    </row>
    <row r="223" spans="3:4" ht="12.75">
      <c r="C223" s="86"/>
      <c r="D223" s="86"/>
    </row>
    <row r="224" spans="3:4" ht="12.75">
      <c r="C224" s="86"/>
      <c r="D224" s="86"/>
    </row>
    <row r="225" spans="3:4" ht="12.75">
      <c r="C225" s="86"/>
      <c r="D225" s="86"/>
    </row>
    <row r="226" spans="3:4" ht="12.75">
      <c r="C226" s="86"/>
      <c r="D226" s="86"/>
    </row>
    <row r="227" spans="3:4" ht="12.75">
      <c r="C227" s="86"/>
      <c r="D227" s="86"/>
    </row>
    <row r="228" spans="3:4" ht="12.75">
      <c r="C228" s="86"/>
      <c r="D228" s="86"/>
    </row>
    <row r="229" spans="3:4" ht="12.75">
      <c r="C229" s="86"/>
      <c r="D229" s="86"/>
    </row>
    <row r="230" spans="3:4" ht="12.75">
      <c r="C230" s="86"/>
      <c r="D230" s="86"/>
    </row>
    <row r="231" spans="3:4" ht="12.75">
      <c r="C231" s="86"/>
      <c r="D231" s="86"/>
    </row>
    <row r="232" spans="3:4" ht="12.75">
      <c r="C232" s="86"/>
      <c r="D232" s="86"/>
    </row>
    <row r="233" spans="3:4" ht="12.75">
      <c r="C233" s="86"/>
      <c r="D233" s="86"/>
    </row>
    <row r="234" spans="3:4" ht="12.75">
      <c r="C234" s="86"/>
      <c r="D234" s="86"/>
    </row>
    <row r="235" spans="3:4" ht="12.75">
      <c r="C235" s="86"/>
      <c r="D235" s="86"/>
    </row>
    <row r="236" spans="3:4" ht="12.75">
      <c r="C236" s="86"/>
      <c r="D236" s="86"/>
    </row>
    <row r="237" spans="3:4" ht="12.75">
      <c r="C237" s="86"/>
      <c r="D237" s="86"/>
    </row>
    <row r="238" spans="3:4" ht="12.75">
      <c r="C238" s="86"/>
      <c r="D238" s="86"/>
    </row>
    <row r="239" spans="3:4" ht="12.75">
      <c r="C239" s="86"/>
      <c r="D239" s="86"/>
    </row>
    <row r="240" spans="3:4" ht="12.75">
      <c r="C240" s="86"/>
      <c r="D240" s="86"/>
    </row>
    <row r="241" spans="3:4" ht="12.75">
      <c r="C241" s="86"/>
      <c r="D241" s="86"/>
    </row>
    <row r="242" spans="3:4" ht="12.75">
      <c r="C242" s="86"/>
      <c r="D242" s="86"/>
    </row>
    <row r="243" spans="3:4" ht="12.75">
      <c r="C243" s="86"/>
      <c r="D243" s="86"/>
    </row>
    <row r="244" spans="3:4" ht="12.75">
      <c r="C244" s="86"/>
      <c r="D244" s="86"/>
    </row>
    <row r="245" spans="3:4" ht="12.75">
      <c r="C245" s="86"/>
      <c r="D245" s="86"/>
    </row>
    <row r="246" spans="3:4" ht="12.75">
      <c r="C246" s="86"/>
      <c r="D246" s="86"/>
    </row>
    <row r="247" spans="3:4" ht="12.75">
      <c r="C247" s="86"/>
      <c r="D247" s="86"/>
    </row>
    <row r="248" spans="3:4" ht="12.75">
      <c r="C248" s="86"/>
      <c r="D248" s="86"/>
    </row>
    <row r="249" spans="3:4" ht="12.75">
      <c r="C249" s="86"/>
      <c r="D249" s="86"/>
    </row>
    <row r="250" spans="3:4" ht="12.75">
      <c r="C250" s="86"/>
      <c r="D250" s="86"/>
    </row>
    <row r="251" spans="3:4" ht="12.75">
      <c r="C251" s="86"/>
      <c r="D251" s="86"/>
    </row>
    <row r="252" spans="3:4" ht="12.75">
      <c r="C252" s="86"/>
      <c r="D252" s="86"/>
    </row>
    <row r="253" spans="3:4" ht="12.75">
      <c r="C253" s="86"/>
      <c r="D253" s="86"/>
    </row>
    <row r="254" spans="3:4" ht="12.75">
      <c r="C254" s="86"/>
      <c r="D254" s="86"/>
    </row>
    <row r="255" spans="3:4" ht="12.75">
      <c r="C255" s="86"/>
      <c r="D255" s="86"/>
    </row>
    <row r="256" spans="3:4" ht="12.75">
      <c r="C256" s="86"/>
      <c r="D256" s="86"/>
    </row>
    <row r="257" spans="3:4" ht="12.75">
      <c r="C257" s="86"/>
      <c r="D257" s="86"/>
    </row>
    <row r="258" spans="3:4" ht="12.75">
      <c r="C258" s="86"/>
      <c r="D258" s="86"/>
    </row>
    <row r="259" spans="3:4" ht="12.75">
      <c r="C259" s="86"/>
      <c r="D259" s="86"/>
    </row>
    <row r="260" spans="3:4" ht="12.75">
      <c r="C260" s="86"/>
      <c r="D260" s="86"/>
    </row>
    <row r="261" spans="3:4" ht="12.75">
      <c r="C261" s="86"/>
      <c r="D261" s="86"/>
    </row>
    <row r="262" spans="3:4" ht="12.75">
      <c r="C262" s="86"/>
      <c r="D262" s="86"/>
    </row>
    <row r="263" spans="3:4" ht="12.75">
      <c r="C263" s="86"/>
      <c r="D263" s="86"/>
    </row>
    <row r="264" spans="3:4" ht="12.75">
      <c r="C264" s="86"/>
      <c r="D264" s="86"/>
    </row>
    <row r="265" spans="3:4" ht="12.75">
      <c r="C265" s="86"/>
      <c r="D265" s="86"/>
    </row>
    <row r="266" spans="3:4" ht="12.75">
      <c r="C266" s="86"/>
      <c r="D266" s="86"/>
    </row>
    <row r="267" spans="3:4" ht="12.75">
      <c r="C267" s="86"/>
      <c r="D267" s="86"/>
    </row>
    <row r="268" spans="3:4" ht="12.75">
      <c r="C268" s="86"/>
      <c r="D268" s="86"/>
    </row>
    <row r="269" spans="3:4" ht="12.75">
      <c r="C269" s="86"/>
      <c r="D269" s="86"/>
    </row>
    <row r="270" spans="3:4" ht="12.75">
      <c r="C270" s="86"/>
      <c r="D270" s="86"/>
    </row>
    <row r="271" spans="3:4" ht="12.75">
      <c r="C271" s="86"/>
      <c r="D271" s="86"/>
    </row>
    <row r="272" spans="3:4" ht="12.75">
      <c r="C272" s="86"/>
      <c r="D272" s="86"/>
    </row>
    <row r="273" spans="3:4" ht="12.75">
      <c r="C273" s="86"/>
      <c r="D273" s="86"/>
    </row>
    <row r="274" spans="3:4" ht="12.75">
      <c r="C274" s="86"/>
      <c r="D274" s="86"/>
    </row>
    <row r="275" spans="3:4" ht="12.75">
      <c r="C275" s="86"/>
      <c r="D275" s="86"/>
    </row>
    <row r="276" spans="3:4" ht="12.75">
      <c r="C276" s="86"/>
      <c r="D276" s="86"/>
    </row>
    <row r="277" spans="3:4" ht="12.75">
      <c r="C277" s="86"/>
      <c r="D277" s="86"/>
    </row>
    <row r="278" spans="3:4" ht="12.75">
      <c r="C278" s="86"/>
      <c r="D278" s="86"/>
    </row>
    <row r="279" spans="3:4" ht="12.75">
      <c r="C279" s="86"/>
      <c r="D279" s="86"/>
    </row>
    <row r="280" spans="3:4" ht="12.75">
      <c r="C280" s="86"/>
      <c r="D280" s="86"/>
    </row>
    <row r="281" spans="3:4" ht="12.75">
      <c r="C281" s="86"/>
      <c r="D281" s="86"/>
    </row>
    <row r="282" spans="3:4" ht="12.75">
      <c r="C282" s="86"/>
      <c r="D282" s="86"/>
    </row>
    <row r="283" spans="3:4" ht="12.75">
      <c r="C283" s="86"/>
      <c r="D283" s="86"/>
    </row>
    <row r="284" spans="3:4" ht="12.75">
      <c r="C284" s="86"/>
      <c r="D284" s="86"/>
    </row>
    <row r="285" spans="3:4" ht="12.75">
      <c r="C285" s="86"/>
      <c r="D285" s="86"/>
    </row>
    <row r="286" spans="3:4" ht="12.75">
      <c r="C286" s="86"/>
      <c r="D286" s="86"/>
    </row>
    <row r="287" spans="3:4" ht="12.75">
      <c r="C287" s="86"/>
      <c r="D287" s="86"/>
    </row>
    <row r="288" spans="3:4" ht="12.75">
      <c r="C288" s="86"/>
      <c r="D288" s="86"/>
    </row>
    <row r="289" spans="3:4" ht="12.75">
      <c r="C289" s="86"/>
      <c r="D289" s="86"/>
    </row>
    <row r="290" spans="3:4" ht="12.75">
      <c r="C290" s="86"/>
      <c r="D290" s="86"/>
    </row>
    <row r="291" spans="3:4" ht="12.75">
      <c r="C291" s="86"/>
      <c r="D291" s="86"/>
    </row>
    <row r="292" spans="3:4" ht="12.75">
      <c r="C292" s="86"/>
      <c r="D292" s="86"/>
    </row>
    <row r="293" spans="3:4" ht="12.75">
      <c r="C293" s="86"/>
      <c r="D293" s="86"/>
    </row>
    <row r="294" spans="3:4" ht="12.75">
      <c r="C294" s="86"/>
      <c r="D294" s="86"/>
    </row>
    <row r="295" spans="3:4" ht="12.75">
      <c r="C295" s="86"/>
      <c r="D295" s="86"/>
    </row>
    <row r="296" spans="3:4" ht="12.75">
      <c r="C296" s="86"/>
      <c r="D296" s="86"/>
    </row>
    <row r="297" spans="3:4" ht="12.75">
      <c r="C297" s="86"/>
      <c r="D297" s="86"/>
    </row>
    <row r="298" spans="3:4" ht="12.75">
      <c r="C298" s="86"/>
      <c r="D298" s="86"/>
    </row>
    <row r="299" spans="3:4" ht="12.75">
      <c r="C299" s="86"/>
      <c r="D299" s="86"/>
    </row>
    <row r="300" spans="3:4" ht="12.75">
      <c r="C300" s="86"/>
      <c r="D300" s="86"/>
    </row>
    <row r="301" spans="3:4" ht="12.75">
      <c r="C301" s="86"/>
      <c r="D301" s="86"/>
    </row>
    <row r="302" spans="3:4" ht="12.75">
      <c r="C302" s="86"/>
      <c r="D302" s="86"/>
    </row>
    <row r="303" spans="3:4" ht="12.75">
      <c r="C303" s="86"/>
      <c r="D303" s="86"/>
    </row>
    <row r="304" spans="3:4" ht="12.75">
      <c r="C304" s="86"/>
      <c r="D304" s="86"/>
    </row>
    <row r="305" spans="3:4" ht="12.75">
      <c r="C305" s="86"/>
      <c r="D305" s="86"/>
    </row>
    <row r="306" spans="3:4" ht="12.75">
      <c r="C306" s="86"/>
      <c r="D306" s="86"/>
    </row>
    <row r="307" spans="3:4" ht="12.75">
      <c r="C307" s="86"/>
      <c r="D307" s="86"/>
    </row>
    <row r="308" spans="3:4" ht="12.75">
      <c r="C308" s="86"/>
      <c r="D308" s="86"/>
    </row>
    <row r="309" spans="3:4" ht="12.75">
      <c r="C309" s="86"/>
      <c r="D309" s="86"/>
    </row>
    <row r="310" spans="3:4" ht="12.75">
      <c r="C310" s="86"/>
      <c r="D310" s="86"/>
    </row>
    <row r="311" spans="3:4" ht="12.75">
      <c r="C311" s="86"/>
      <c r="D311" s="86"/>
    </row>
    <row r="312" spans="3:4" ht="12.75">
      <c r="C312" s="86"/>
      <c r="D312" s="86"/>
    </row>
    <row r="313" spans="3:4" ht="12.75">
      <c r="C313" s="86"/>
      <c r="D313" s="86"/>
    </row>
    <row r="314" spans="3:4" ht="12.75">
      <c r="C314" s="86"/>
      <c r="D314" s="86"/>
    </row>
    <row r="315" spans="3:4" ht="12.75">
      <c r="C315" s="86"/>
      <c r="D315" s="86"/>
    </row>
    <row r="316" spans="3:4" ht="12.75">
      <c r="C316" s="86"/>
      <c r="D316" s="86"/>
    </row>
    <row r="317" spans="3:4" ht="12.75">
      <c r="C317" s="86"/>
      <c r="D317" s="86"/>
    </row>
    <row r="318" spans="3:4" ht="12.75">
      <c r="C318" s="86"/>
      <c r="D318" s="86"/>
    </row>
    <row r="319" spans="3:4" ht="12.75">
      <c r="C319" s="86"/>
      <c r="D319" s="86"/>
    </row>
    <row r="320" spans="3:4" ht="12.75">
      <c r="C320" s="86"/>
      <c r="D320" s="86"/>
    </row>
    <row r="321" spans="3:4" ht="12.75">
      <c r="C321" s="86"/>
      <c r="D321" s="86"/>
    </row>
    <row r="322" spans="3:4" ht="12.75">
      <c r="C322" s="86"/>
      <c r="D322" s="86"/>
    </row>
    <row r="323" spans="3:4" ht="12.75">
      <c r="C323" s="86"/>
      <c r="D323" s="86"/>
    </row>
    <row r="324" spans="3:4" ht="12.75">
      <c r="C324" s="86"/>
      <c r="D324" s="86"/>
    </row>
    <row r="325" spans="3:4" ht="12.75">
      <c r="C325" s="86"/>
      <c r="D325" s="86"/>
    </row>
    <row r="326" spans="3:4" ht="12.75">
      <c r="C326" s="86"/>
      <c r="D326" s="86"/>
    </row>
    <row r="327" spans="3:4" ht="12.75">
      <c r="C327" s="86"/>
      <c r="D327" s="86"/>
    </row>
    <row r="328" spans="3:4" ht="12.75">
      <c r="C328" s="86"/>
      <c r="D328" s="86"/>
    </row>
    <row r="329" spans="3:4" ht="12.75">
      <c r="C329" s="86"/>
      <c r="D329" s="86"/>
    </row>
    <row r="330" spans="3:4" ht="12.75">
      <c r="C330" s="86"/>
      <c r="D330" s="86"/>
    </row>
    <row r="331" spans="3:4" ht="12.75">
      <c r="C331" s="86"/>
      <c r="D331" s="86"/>
    </row>
    <row r="332" spans="3:4" ht="12.75">
      <c r="C332" s="86"/>
      <c r="D332" s="86"/>
    </row>
    <row r="333" spans="3:4" ht="12.75">
      <c r="C333" s="86"/>
      <c r="D333" s="86"/>
    </row>
    <row r="334" spans="3:4" ht="12.75">
      <c r="C334" s="86"/>
      <c r="D334" s="86"/>
    </row>
    <row r="335" spans="3:4" ht="12.75">
      <c r="C335" s="86"/>
      <c r="D335" s="86"/>
    </row>
    <row r="336" spans="3:4" ht="12.75">
      <c r="C336" s="86"/>
      <c r="D336" s="86"/>
    </row>
    <row r="337" spans="3:4" ht="12.75">
      <c r="C337" s="86"/>
      <c r="D337" s="86"/>
    </row>
    <row r="338" spans="3:4" ht="12.75">
      <c r="C338" s="86"/>
      <c r="D338" s="86"/>
    </row>
    <row r="339" spans="3:4" ht="12.75">
      <c r="C339" s="86"/>
      <c r="D339" s="86"/>
    </row>
    <row r="340" spans="3:4" ht="12.75">
      <c r="C340" s="86"/>
      <c r="D340" s="86"/>
    </row>
    <row r="341" spans="3:4" ht="12.75">
      <c r="C341" s="86"/>
      <c r="D341" s="86"/>
    </row>
    <row r="342" spans="3:4" ht="12.75">
      <c r="C342" s="86"/>
      <c r="D342" s="86"/>
    </row>
    <row r="343" spans="3:4" ht="12.75">
      <c r="C343" s="86"/>
      <c r="D343" s="86"/>
    </row>
    <row r="344" spans="3:4" ht="12.75">
      <c r="C344" s="86"/>
      <c r="D344" s="86"/>
    </row>
    <row r="345" spans="3:4" ht="12.75">
      <c r="C345" s="86"/>
      <c r="D345" s="86"/>
    </row>
    <row r="346" spans="3:4" ht="12.75">
      <c r="C346" s="86"/>
      <c r="D346" s="86"/>
    </row>
    <row r="347" spans="3:4" ht="12.75">
      <c r="C347" s="86"/>
      <c r="D347" s="86"/>
    </row>
    <row r="348" spans="3:4" ht="12.75">
      <c r="C348" s="86"/>
      <c r="D348" s="86"/>
    </row>
    <row r="349" spans="3:4" ht="12.75">
      <c r="C349" s="86"/>
      <c r="D349" s="86"/>
    </row>
    <row r="350" spans="3:4" ht="12.75">
      <c r="C350" s="86"/>
      <c r="D350" s="86"/>
    </row>
    <row r="351" spans="3:4" ht="12.75">
      <c r="C351" s="86"/>
      <c r="D351" s="86"/>
    </row>
    <row r="352" spans="3:4" ht="12.75">
      <c r="C352" s="86"/>
      <c r="D352" s="86"/>
    </row>
    <row r="353" spans="3:4" ht="12.75">
      <c r="C353" s="86"/>
      <c r="D353" s="86"/>
    </row>
    <row r="354" spans="3:4" ht="12.75">
      <c r="C354" s="86"/>
      <c r="D354" s="86"/>
    </row>
    <row r="355" spans="3:4" ht="12.75">
      <c r="C355" s="86"/>
      <c r="D355" s="86"/>
    </row>
    <row r="356" spans="3:4" ht="12.75">
      <c r="C356" s="86"/>
      <c r="D356" s="86"/>
    </row>
    <row r="357" spans="3:4" ht="12.75">
      <c r="C357" s="86"/>
      <c r="D357" s="86"/>
    </row>
    <row r="358" spans="3:4" ht="12.75">
      <c r="C358" s="86"/>
      <c r="D358" s="86"/>
    </row>
    <row r="359" spans="3:4" ht="12.75">
      <c r="C359" s="86"/>
      <c r="D359" s="86"/>
    </row>
    <row r="360" spans="3:4" ht="12.75">
      <c r="C360" s="86"/>
      <c r="D360" s="86"/>
    </row>
    <row r="361" spans="3:4" ht="12.75">
      <c r="C361" s="86"/>
      <c r="D361" s="86"/>
    </row>
    <row r="362" spans="3:4" ht="12.75">
      <c r="C362" s="86"/>
      <c r="D362" s="86"/>
    </row>
    <row r="363" spans="3:4" ht="12.75">
      <c r="C363" s="86"/>
      <c r="D363" s="86"/>
    </row>
    <row r="364" spans="3:4" ht="12.75">
      <c r="C364" s="86"/>
      <c r="D364" s="86"/>
    </row>
    <row r="365" spans="3:4" ht="12.75">
      <c r="C365" s="86"/>
      <c r="D365" s="86"/>
    </row>
    <row r="366" spans="3:4" ht="12.75">
      <c r="C366" s="86"/>
      <c r="D366" s="86"/>
    </row>
    <row r="367" spans="3:4" ht="12.75">
      <c r="C367" s="86"/>
      <c r="D367" s="86"/>
    </row>
    <row r="368" spans="3:4" ht="12.75">
      <c r="C368" s="86"/>
      <c r="D368" s="86"/>
    </row>
    <row r="369" spans="3:4" ht="12.75">
      <c r="C369" s="86"/>
      <c r="D369" s="86"/>
    </row>
    <row r="370" spans="3:4" ht="12.75">
      <c r="C370" s="86"/>
      <c r="D370" s="86"/>
    </row>
    <row r="371" spans="3:4" ht="12.75">
      <c r="C371" s="86"/>
      <c r="D371" s="86"/>
    </row>
    <row r="372" spans="3:4" ht="12.75">
      <c r="C372" s="86"/>
      <c r="D372" s="86"/>
    </row>
    <row r="373" spans="3:4" ht="12.75">
      <c r="C373" s="86"/>
      <c r="D373" s="86"/>
    </row>
    <row r="374" spans="3:4" ht="12.75">
      <c r="C374" s="86"/>
      <c r="D374" s="86"/>
    </row>
    <row r="375" spans="3:4" ht="12.75">
      <c r="C375" s="86"/>
      <c r="D375" s="86"/>
    </row>
    <row r="376" spans="3:4" ht="12.75">
      <c r="C376" s="86"/>
      <c r="D376" s="86"/>
    </row>
    <row r="377" spans="3:4" ht="12.75">
      <c r="C377" s="86"/>
      <c r="D377" s="86"/>
    </row>
    <row r="378" spans="3:4" ht="12.75">
      <c r="C378" s="86"/>
      <c r="D378" s="86"/>
    </row>
    <row r="379" spans="3:4" ht="12.75">
      <c r="C379" s="86"/>
      <c r="D379" s="86"/>
    </row>
    <row r="380" spans="3:4" ht="12.75">
      <c r="C380" s="86"/>
      <c r="D380" s="86"/>
    </row>
    <row r="381" spans="3:4" ht="12.75">
      <c r="C381" s="86"/>
      <c r="D381" s="86"/>
    </row>
    <row r="382" spans="3:4" ht="12.75">
      <c r="C382" s="86"/>
      <c r="D382" s="86"/>
    </row>
    <row r="383" spans="3:4" ht="12.75">
      <c r="C383" s="86"/>
      <c r="D383" s="86"/>
    </row>
    <row r="384" spans="3:4" ht="12.75">
      <c r="C384" s="86"/>
      <c r="D384" s="86"/>
    </row>
    <row r="385" spans="3:4" ht="12.75">
      <c r="C385" s="86"/>
      <c r="D385" s="86"/>
    </row>
    <row r="386" spans="3:4" ht="12.75">
      <c r="C386" s="86"/>
      <c r="D386" s="86"/>
    </row>
    <row r="387" spans="3:4" ht="12.75">
      <c r="C387" s="86"/>
      <c r="D387" s="86"/>
    </row>
    <row r="388" spans="3:4" ht="12.75">
      <c r="C388" s="86"/>
      <c r="D388" s="86"/>
    </row>
    <row r="389" spans="3:4" ht="12.75">
      <c r="C389" s="86"/>
      <c r="D389" s="86"/>
    </row>
    <row r="390" spans="3:4" ht="12.75">
      <c r="C390" s="86"/>
      <c r="D390" s="86"/>
    </row>
    <row r="391" spans="3:4" ht="12.75">
      <c r="C391" s="86"/>
      <c r="D391" s="86"/>
    </row>
    <row r="392" spans="3:4" ht="12.75">
      <c r="C392" s="86"/>
      <c r="D392" s="86"/>
    </row>
    <row r="393" spans="3:4" ht="12.75">
      <c r="C393" s="86"/>
      <c r="D393" s="86"/>
    </row>
    <row r="394" spans="3:4" ht="12.75">
      <c r="C394" s="86"/>
      <c r="D394" s="86"/>
    </row>
    <row r="395" spans="3:4" ht="12.75">
      <c r="C395" s="86"/>
      <c r="D395" s="86"/>
    </row>
    <row r="396" spans="3:4" ht="12.75">
      <c r="C396" s="86"/>
      <c r="D396" s="86"/>
    </row>
    <row r="397" spans="3:4" ht="12.75">
      <c r="C397" s="86"/>
      <c r="D397" s="86"/>
    </row>
    <row r="398" spans="3:4" ht="12.75">
      <c r="C398" s="86"/>
      <c r="D398" s="86"/>
    </row>
    <row r="399" spans="3:4" ht="12.75">
      <c r="C399" s="86"/>
      <c r="D399" s="86"/>
    </row>
    <row r="400" spans="3:4" ht="12.75">
      <c r="C400" s="86"/>
      <c r="D400" s="86"/>
    </row>
    <row r="401" spans="3:4" ht="12.75">
      <c r="C401" s="86"/>
      <c r="D401" s="86"/>
    </row>
    <row r="402" spans="3:4" ht="12.75">
      <c r="C402" s="86"/>
      <c r="D402" s="86"/>
    </row>
    <row r="403" spans="3:4" ht="12.75">
      <c r="C403" s="86"/>
      <c r="D403" s="86"/>
    </row>
    <row r="404" spans="3:4" ht="12.75">
      <c r="C404" s="86"/>
      <c r="D404" s="86"/>
    </row>
    <row r="405" spans="3:4" ht="12.75">
      <c r="C405" s="86"/>
      <c r="D405" s="86"/>
    </row>
    <row r="406" spans="3:4" ht="12.75">
      <c r="C406" s="86"/>
      <c r="D406" s="86"/>
    </row>
    <row r="407" spans="3:4" ht="12.75">
      <c r="C407" s="86"/>
      <c r="D407" s="86"/>
    </row>
    <row r="408" spans="3:4" ht="12.75">
      <c r="C408" s="86"/>
      <c r="D408" s="86"/>
    </row>
    <row r="409" spans="3:4" ht="12.75">
      <c r="C409" s="86"/>
      <c r="D409" s="86"/>
    </row>
    <row r="410" spans="3:4" ht="12.75">
      <c r="C410" s="86"/>
      <c r="D410" s="86"/>
    </row>
    <row r="411" spans="3:4" ht="12.75">
      <c r="C411" s="86"/>
      <c r="D411" s="86"/>
    </row>
    <row r="412" spans="3:4" ht="12.75">
      <c r="C412" s="86"/>
      <c r="D412" s="86"/>
    </row>
    <row r="413" spans="3:4" ht="12.75">
      <c r="C413" s="86"/>
      <c r="D413" s="86"/>
    </row>
    <row r="414" spans="3:4" ht="12.75">
      <c r="C414" s="86"/>
      <c r="D414" s="86"/>
    </row>
    <row r="415" spans="3:4" ht="12.75">
      <c r="C415" s="86"/>
      <c r="D415" s="86"/>
    </row>
    <row r="416" spans="3:4" ht="12.75">
      <c r="C416" s="86"/>
      <c r="D416" s="86"/>
    </row>
    <row r="417" spans="3:4" ht="12.75">
      <c r="C417" s="86"/>
      <c r="D417" s="86"/>
    </row>
    <row r="418" spans="3:4" ht="12.75">
      <c r="C418" s="86"/>
      <c r="D418" s="86"/>
    </row>
    <row r="419" spans="3:4" ht="12.75">
      <c r="C419" s="86"/>
      <c r="D419" s="86"/>
    </row>
  </sheetData>
  <mergeCells count="10">
    <mergeCell ref="A39:D39"/>
    <mergeCell ref="A38:D38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&amp;R&amp;"Times New Roman CE,Dőlt"6.sz. táblázat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21"/>
  <sheetViews>
    <sheetView zoomScale="85" zoomScaleNormal="85" workbookViewId="0" topLeftCell="A1">
      <pane xSplit="4" topLeftCell="E1" activePane="topRight" state="frozen"/>
      <selection pane="topLeft" activeCell="C5" sqref="A5:IV6"/>
      <selection pane="topRight" activeCell="F21" sqref="F21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3" width="18.66015625" style="81" customWidth="1"/>
    <col min="4" max="4" width="18.16015625" style="81" customWidth="1"/>
    <col min="5" max="10" width="12" style="81" customWidth="1"/>
    <col min="11" max="11" width="17.16015625" style="81" customWidth="1"/>
    <col min="12" max="14" width="12" style="81" customWidth="1"/>
    <col min="15" max="15" width="15.33203125" style="81" customWidth="1"/>
    <col min="16" max="16384" width="12" style="81" customWidth="1"/>
  </cols>
  <sheetData>
    <row r="1" spans="1:4" ht="23.25" customHeight="1">
      <c r="A1" s="103" t="s">
        <v>31</v>
      </c>
      <c r="B1" s="103"/>
      <c r="C1" s="103"/>
      <c r="D1" s="103"/>
    </row>
    <row r="2" spans="1:4" ht="17.25" customHeight="1">
      <c r="A2" s="103" t="s">
        <v>57</v>
      </c>
      <c r="B2" s="103"/>
      <c r="C2" s="103"/>
      <c r="D2" s="103"/>
    </row>
    <row r="3" spans="1:4" ht="15.75" customHeight="1">
      <c r="A3" s="100" t="s">
        <v>104</v>
      </c>
      <c r="B3" s="100"/>
      <c r="C3" s="100"/>
      <c r="D3" s="100"/>
    </row>
    <row r="4" spans="1:3" ht="12.75">
      <c r="A4" s="27"/>
      <c r="B4" s="27"/>
      <c r="C4" s="27"/>
    </row>
    <row r="5" spans="1:4" ht="28.5" customHeight="1">
      <c r="A5" s="136" t="s">
        <v>32</v>
      </c>
      <c r="B5" s="101" t="s">
        <v>33</v>
      </c>
      <c r="C5" s="134" t="s">
        <v>34</v>
      </c>
      <c r="D5" s="135"/>
    </row>
    <row r="6" spans="1:4" ht="28.5" customHeight="1">
      <c r="A6" s="137"/>
      <c r="B6" s="132"/>
      <c r="C6" s="101" t="s">
        <v>64</v>
      </c>
      <c r="D6" s="101" t="s">
        <v>35</v>
      </c>
    </row>
    <row r="7" spans="1:4" ht="36" customHeight="1">
      <c r="A7" s="138"/>
      <c r="B7" s="133"/>
      <c r="C7" s="133"/>
      <c r="D7" s="133"/>
    </row>
    <row r="8" spans="1:4" ht="24" customHeight="1">
      <c r="A8" s="19" t="s">
        <v>36</v>
      </c>
      <c r="B8" s="19"/>
      <c r="C8" s="19"/>
      <c r="D8" s="19"/>
    </row>
    <row r="9" spans="1:4" ht="18" customHeight="1">
      <c r="A9" s="28" t="s">
        <v>37</v>
      </c>
      <c r="B9" s="64">
        <f>'[1]heves'!$B255</f>
        <v>12851</v>
      </c>
      <c r="C9" s="65">
        <f>B9/$B$11*100</f>
        <v>53.44562279060096</v>
      </c>
      <c r="D9" s="65">
        <f>'[1]heves'!$B214/'[1]heves'!B$216*100</f>
        <v>54.46435812180683</v>
      </c>
    </row>
    <row r="10" spans="1:4" s="82" customFormat="1" ht="14.25" customHeight="1">
      <c r="A10" s="29" t="s">
        <v>38</v>
      </c>
      <c r="B10" s="66">
        <f>'[1]heves'!$B256</f>
        <v>11194</v>
      </c>
      <c r="C10" s="67">
        <f aca="true" t="shared" si="0" ref="C10:C34">B10/$B$11*100</f>
        <v>46.55437720939904</v>
      </c>
      <c r="D10" s="67">
        <f>'[1]heves'!$B215/'[1]heves'!B$216*100</f>
        <v>45.535641878193175</v>
      </c>
    </row>
    <row r="11" spans="1:4" s="83" customFormat="1" ht="20.25" customHeight="1">
      <c r="A11" s="20" t="s">
        <v>39</v>
      </c>
      <c r="B11" s="68">
        <f>SUM(B9:B10)</f>
        <v>24045</v>
      </c>
      <c r="C11" s="69">
        <f t="shared" si="0"/>
        <v>100</v>
      </c>
      <c r="D11" s="69">
        <f>SUM(D9:D10)</f>
        <v>100</v>
      </c>
    </row>
    <row r="12" spans="1:4" ht="24" customHeight="1">
      <c r="A12" s="21" t="s">
        <v>40</v>
      </c>
      <c r="B12" s="71"/>
      <c r="C12" s="72"/>
      <c r="D12" s="72"/>
    </row>
    <row r="13" spans="1:5" s="82" customFormat="1" ht="15.75" customHeight="1">
      <c r="A13" s="23" t="s">
        <v>72</v>
      </c>
      <c r="B13" s="64">
        <f>'[1]heves'!$B266</f>
        <v>444</v>
      </c>
      <c r="C13" s="65">
        <f t="shared" si="0"/>
        <v>1.8465377417342481</v>
      </c>
      <c r="D13" s="65">
        <f>'[1]borsod'!$B225/'[1]borsod'!$B$231*100</f>
        <v>2.2693851100421223</v>
      </c>
      <c r="E13" s="84"/>
    </row>
    <row r="14" spans="1:4" ht="15.75" customHeight="1">
      <c r="A14" s="24" t="s">
        <v>73</v>
      </c>
      <c r="B14" s="66">
        <f>'[1]heves'!$B267</f>
        <v>3232</v>
      </c>
      <c r="C14" s="67">
        <f t="shared" si="0"/>
        <v>13.441463921813268</v>
      </c>
      <c r="D14" s="67">
        <f>'[1]borsod'!$B226/'[1]borsod'!$B$231*100</f>
        <v>14.133496174073429</v>
      </c>
    </row>
    <row r="15" spans="1:4" s="82" customFormat="1" ht="15.75" customHeight="1">
      <c r="A15" s="23" t="s">
        <v>74</v>
      </c>
      <c r="B15" s="64">
        <f>'[1]heves'!$B268</f>
        <v>6189</v>
      </c>
      <c r="C15" s="65">
        <f t="shared" si="0"/>
        <v>25.739238927011854</v>
      </c>
      <c r="D15" s="65">
        <f>'[1]borsod'!$B227/'[1]borsod'!$B$231*100</f>
        <v>25.060442162458564</v>
      </c>
    </row>
    <row r="16" spans="1:4" ht="15.75" customHeight="1">
      <c r="A16" s="24" t="s">
        <v>75</v>
      </c>
      <c r="B16" s="66">
        <f>'[1]heves'!$B269</f>
        <v>6427</v>
      </c>
      <c r="C16" s="67">
        <f t="shared" si="0"/>
        <v>26.72904969848201</v>
      </c>
      <c r="D16" s="67">
        <f>'[1]borsod'!$B228/'[1]borsod'!$B$231*100</f>
        <v>26.069888587024252</v>
      </c>
    </row>
    <row r="17" spans="1:4" s="82" customFormat="1" ht="15.75" customHeight="1">
      <c r="A17" s="23" t="s">
        <v>76</v>
      </c>
      <c r="B17" s="64">
        <f>'[1]heves'!$B270</f>
        <v>5759</v>
      </c>
      <c r="C17" s="65">
        <f t="shared" si="0"/>
        <v>23.95092534830526</v>
      </c>
      <c r="D17" s="65">
        <f>'[1]borsod'!$B229/'[1]borsod'!$B$231*100</f>
        <v>24.468482839410783</v>
      </c>
    </row>
    <row r="18" spans="1:4" ht="15.75" customHeight="1">
      <c r="A18" s="24" t="s">
        <v>77</v>
      </c>
      <c r="B18" s="66">
        <f>'[1]heves'!$B271</f>
        <v>1994</v>
      </c>
      <c r="C18" s="67">
        <f t="shared" si="0"/>
        <v>8.292784362653357</v>
      </c>
      <c r="D18" s="67">
        <f>'[1]borsod'!$B230/'[1]borsod'!$B$231*100</f>
        <v>7.998305126990853</v>
      </c>
    </row>
    <row r="19" spans="1:4" s="85" customFormat="1" ht="22.5" customHeight="1">
      <c r="A19" s="20" t="s">
        <v>39</v>
      </c>
      <c r="B19" s="68">
        <f>SUM(B13:B18)</f>
        <v>24045</v>
      </c>
      <c r="C19" s="69">
        <f t="shared" si="0"/>
        <v>100</v>
      </c>
      <c r="D19" s="69">
        <f>SUM(D13:D18)</f>
        <v>100.00000000000001</v>
      </c>
    </row>
    <row r="20" spans="1:4" ht="23.25" customHeight="1">
      <c r="A20" s="21" t="s">
        <v>60</v>
      </c>
      <c r="B20" s="71"/>
      <c r="C20" s="72"/>
      <c r="D20" s="72"/>
    </row>
    <row r="21" spans="1:4" s="82" customFormat="1" ht="15.75" customHeight="1">
      <c r="A21" s="28" t="s">
        <v>41</v>
      </c>
      <c r="B21" s="64">
        <f>'[1]heves'!$B274</f>
        <v>1942</v>
      </c>
      <c r="C21" s="65">
        <f t="shared" si="0"/>
        <v>8.076523185693492</v>
      </c>
      <c r="D21" s="65">
        <f>'[1]heves'!$K192/'[1]heves'!$K$198*100</f>
        <v>8.153768335862416</v>
      </c>
    </row>
    <row r="22" spans="1:4" ht="15.75" customHeight="1">
      <c r="A22" s="29" t="s">
        <v>42</v>
      </c>
      <c r="B22" s="66">
        <f>'[1]heves'!$B275</f>
        <v>8979</v>
      </c>
      <c r="C22" s="67">
        <f t="shared" si="0"/>
        <v>37.34248284466625</v>
      </c>
      <c r="D22" s="67">
        <f>'[1]heves'!$K193/'[1]heves'!$K$198*100</f>
        <v>35.386949924127464</v>
      </c>
    </row>
    <row r="23" spans="1:4" s="82" customFormat="1" ht="15.75" customHeight="1">
      <c r="A23" s="28" t="s">
        <v>43</v>
      </c>
      <c r="B23" s="64">
        <f>'[1]heves'!$B276</f>
        <v>6920</v>
      </c>
      <c r="C23" s="65">
        <f t="shared" si="0"/>
        <v>28.77937201081306</v>
      </c>
      <c r="D23" s="65">
        <f>'[1]heves'!$K194/'[1]heves'!$K$198*100</f>
        <v>28.861911987860395</v>
      </c>
    </row>
    <row r="24" spans="1:4" ht="15.75" customHeight="1">
      <c r="A24" s="29" t="s">
        <v>44</v>
      </c>
      <c r="B24" s="66">
        <f>'[1]heves'!$B277</f>
        <v>3416</v>
      </c>
      <c r="C24" s="67">
        <f t="shared" si="0"/>
        <v>14.20669577874818</v>
      </c>
      <c r="D24" s="67">
        <f>'[1]heves'!$K195/'[1]heves'!$K$198*100</f>
        <v>15.381891755184624</v>
      </c>
    </row>
    <row r="25" spans="1:4" s="82" customFormat="1" ht="15.75" customHeight="1">
      <c r="A25" s="28" t="s">
        <v>45</v>
      </c>
      <c r="B25" s="64">
        <f>'[1]heves'!$B278</f>
        <v>1713</v>
      </c>
      <c r="C25" s="65">
        <f t="shared" si="0"/>
        <v>7.124142233312539</v>
      </c>
      <c r="D25" s="65">
        <f>'[1]heves'!$K196/'[1]heves'!$K$198*100</f>
        <v>7.435508345978755</v>
      </c>
    </row>
    <row r="26" spans="1:4" ht="15.75" customHeight="1">
      <c r="A26" s="29" t="s">
        <v>46</v>
      </c>
      <c r="B26" s="66">
        <f>'[1]heves'!$B279</f>
        <v>1075</v>
      </c>
      <c r="C26" s="67">
        <f t="shared" si="0"/>
        <v>4.470783946766479</v>
      </c>
      <c r="D26" s="67">
        <f>'[1]heves'!$K197/'[1]heves'!$K$198*100</f>
        <v>4.779969650986343</v>
      </c>
    </row>
    <row r="27" spans="1:4" s="85" customFormat="1" ht="21" customHeight="1">
      <c r="A27" s="20" t="s">
        <v>39</v>
      </c>
      <c r="B27" s="68">
        <f>SUM(B21:B26)</f>
        <v>24045</v>
      </c>
      <c r="C27" s="69">
        <f t="shared" si="0"/>
        <v>100</v>
      </c>
      <c r="D27" s="69">
        <f>SUM(D21:D26)</f>
        <v>100.00000000000001</v>
      </c>
    </row>
    <row r="28" spans="1:4" ht="25.5" customHeight="1">
      <c r="A28" s="21" t="s">
        <v>47</v>
      </c>
      <c r="B28" s="71"/>
      <c r="C28" s="72"/>
      <c r="D28" s="72"/>
    </row>
    <row r="29" spans="1:4" ht="18" customHeight="1">
      <c r="A29" s="23" t="s">
        <v>66</v>
      </c>
      <c r="B29" s="64">
        <f>'[1]heves'!$B282</f>
        <v>9501</v>
      </c>
      <c r="C29" s="65">
        <f>B29/$B$11*100</f>
        <v>39.5134123518403</v>
      </c>
      <c r="D29" s="65">
        <f>'[1]borsod'!$B241/'[1]borsod'!$B$246*100</f>
        <v>36.03100620622617</v>
      </c>
    </row>
    <row r="30" spans="1:4" ht="18" customHeight="1">
      <c r="A30" s="24" t="s">
        <v>67</v>
      </c>
      <c r="B30" s="66">
        <f>'[1]heves'!$B283</f>
        <v>4765</v>
      </c>
      <c r="C30" s="67">
        <f>B30/$B$11*100</f>
        <v>19.817009773341653</v>
      </c>
      <c r="D30" s="67">
        <f>'[1]borsod'!$B242/'[1]borsod'!$B$246*100</f>
        <v>15.361032875551455</v>
      </c>
    </row>
    <row r="31" spans="1:4" ht="18" customHeight="1">
      <c r="A31" s="23" t="s">
        <v>68</v>
      </c>
      <c r="B31" s="64">
        <f>'[1]heves'!$B284</f>
        <v>4734</v>
      </c>
      <c r="C31" s="65">
        <f>B31/$B$11*100</f>
        <v>19.68808484092327</v>
      </c>
      <c r="D31" s="65">
        <f>'[1]borsod'!$B243/'[1]borsod'!$B$246*100</f>
        <v>16.67705191794821</v>
      </c>
    </row>
    <row r="32" spans="1:4" ht="18" customHeight="1">
      <c r="A32" s="24" t="s">
        <v>69</v>
      </c>
      <c r="B32" s="66">
        <f>'[1]heves'!$B285</f>
        <v>3128</v>
      </c>
      <c r="C32" s="67">
        <f>B32/$B$11*100</f>
        <v>13.008941567893533</v>
      </c>
      <c r="D32" s="67">
        <f>'[1]borsod'!$B244/'[1]borsod'!$B$246*100</f>
        <v>16.74808703671394</v>
      </c>
    </row>
    <row r="33" spans="1:4" s="82" customFormat="1" ht="18" customHeight="1">
      <c r="A33" s="23" t="s">
        <v>70</v>
      </c>
      <c r="B33" s="64">
        <f>'[1]heves'!$B286</f>
        <v>1917</v>
      </c>
      <c r="C33" s="65">
        <f>B33/$B$11*100</f>
        <v>7.9725514660012475</v>
      </c>
      <c r="D33" s="65">
        <f>'[1]borsod'!$B245/'[1]borsod'!$B$246*100</f>
        <v>15.182821963560231</v>
      </c>
    </row>
    <row r="34" spans="1:4" s="83" customFormat="1" ht="22.5" customHeight="1">
      <c r="A34" s="17" t="s">
        <v>39</v>
      </c>
      <c r="B34" s="74">
        <f>SUM(B29:B33)</f>
        <v>24045</v>
      </c>
      <c r="C34" s="75">
        <f t="shared" si="0"/>
        <v>100</v>
      </c>
      <c r="D34" s="75">
        <f>SUM(D29:D33)</f>
        <v>100</v>
      </c>
    </row>
    <row r="35" spans="1:4" ht="25.5" customHeight="1">
      <c r="A35" s="18" t="s">
        <v>62</v>
      </c>
      <c r="B35" s="76"/>
      <c r="C35" s="77"/>
      <c r="D35" s="77"/>
    </row>
    <row r="36" spans="1:4" ht="17.25" customHeight="1">
      <c r="A36" s="25" t="s">
        <v>107</v>
      </c>
      <c r="B36" s="78">
        <f>'[1]heves'!$B289+'[1]heves'!$B290</f>
        <v>3582</v>
      </c>
      <c r="C36" s="79">
        <f>B36/$B$39*100</f>
        <v>14.89706799750468</v>
      </c>
      <c r="D36" s="79">
        <f>('[1]borsod'!$B$248+'[1]borsod'!$B$249)/'[1]borsod'!$B$252*100</f>
        <v>25.79447172303781</v>
      </c>
    </row>
    <row r="37" spans="1:4" ht="17.25" customHeight="1">
      <c r="A37" s="26" t="s">
        <v>108</v>
      </c>
      <c r="B37" s="64">
        <f>'[1]heves'!$B291</f>
        <v>9385</v>
      </c>
      <c r="C37" s="65">
        <f>B37/$B$39*100</f>
        <v>39.03098357246829</v>
      </c>
      <c r="D37" s="65">
        <f>'[1]borsod'!$B250/'[1]borsod'!$B$252*100</f>
        <v>43.183121058797134</v>
      </c>
    </row>
    <row r="38" spans="1:4" ht="17.25" customHeight="1">
      <c r="A38" s="25" t="s">
        <v>63</v>
      </c>
      <c r="B38" s="66">
        <f>'[1]heves'!$B292</f>
        <v>11078</v>
      </c>
      <c r="C38" s="67">
        <f>B38/$B$39*100</f>
        <v>46.071948430027035</v>
      </c>
      <c r="D38" s="67">
        <f>'[1]borsod'!$B251/'[1]borsod'!$B$252*100</f>
        <v>31.02240721816505</v>
      </c>
    </row>
    <row r="39" spans="1:4" ht="12.75">
      <c r="A39" s="55" t="s">
        <v>39</v>
      </c>
      <c r="B39" s="98">
        <f>SUM(B36:B38)</f>
        <v>24045</v>
      </c>
      <c r="C39" s="99">
        <f>SUM(C36:C38)</f>
        <v>100</v>
      </c>
      <c r="D39" s="99">
        <f>SUM(D36:D38)</f>
        <v>100</v>
      </c>
    </row>
    <row r="40" spans="1:4" ht="30" customHeight="1">
      <c r="A40" s="121" t="s">
        <v>95</v>
      </c>
      <c r="B40" s="121"/>
      <c r="C40" s="121"/>
      <c r="D40" s="121"/>
    </row>
    <row r="41" spans="1:6" ht="12.75">
      <c r="A41" s="102" t="s">
        <v>100</v>
      </c>
      <c r="B41" s="102"/>
      <c r="C41" s="102"/>
      <c r="D41" s="102"/>
      <c r="E41" s="88"/>
      <c r="F41" s="88"/>
    </row>
    <row r="42" ht="17.25" customHeight="1"/>
    <row r="43" spans="3:4" ht="12.75">
      <c r="C43" s="86"/>
      <c r="D43" s="86"/>
    </row>
    <row r="44" spans="3:4" ht="12.75">
      <c r="C44" s="86"/>
      <c r="D44" s="86"/>
    </row>
    <row r="45" spans="3:4" ht="12.75">
      <c r="C45" s="86"/>
      <c r="D45" s="86"/>
    </row>
    <row r="46" spans="3:4" ht="12.75">
      <c r="C46" s="86"/>
      <c r="D46" s="86"/>
    </row>
    <row r="47" spans="3:4" ht="12.75">
      <c r="C47" s="86"/>
      <c r="D47" s="86"/>
    </row>
    <row r="48" spans="3:4" ht="12.75">
      <c r="C48" s="86"/>
      <c r="D48" s="86"/>
    </row>
    <row r="49" spans="3:4" ht="12.75">
      <c r="C49" s="86"/>
      <c r="D49" s="86"/>
    </row>
    <row r="50" spans="3:4" ht="12.75">
      <c r="C50" s="86"/>
      <c r="D50" s="86"/>
    </row>
    <row r="51" spans="3:4" ht="12.75">
      <c r="C51" s="86"/>
      <c r="D51" s="86"/>
    </row>
    <row r="52" spans="3:4" ht="12.75">
      <c r="C52" s="86"/>
      <c r="D52" s="86"/>
    </row>
    <row r="53" spans="3:4" ht="12.75">
      <c r="C53" s="86"/>
      <c r="D53" s="86"/>
    </row>
    <row r="54" spans="3:4" ht="12.75">
      <c r="C54" s="86"/>
      <c r="D54" s="86"/>
    </row>
    <row r="55" spans="3:4" ht="12.75">
      <c r="C55" s="86"/>
      <c r="D55" s="86"/>
    </row>
    <row r="56" spans="3:4" ht="12.75">
      <c r="C56" s="86"/>
      <c r="D56" s="86"/>
    </row>
    <row r="57" spans="3:4" ht="12.75">
      <c r="C57" s="86"/>
      <c r="D57" s="86"/>
    </row>
    <row r="58" spans="3:4" ht="12.75">
      <c r="C58" s="86"/>
      <c r="D58" s="86"/>
    </row>
    <row r="59" spans="3:4" ht="12.75">
      <c r="C59" s="86"/>
      <c r="D59" s="86"/>
    </row>
    <row r="60" spans="3:4" ht="12.75">
      <c r="C60" s="86"/>
      <c r="D60" s="86"/>
    </row>
    <row r="61" spans="3:4" ht="12.75">
      <c r="C61" s="86"/>
      <c r="D61" s="86"/>
    </row>
    <row r="62" spans="3:4" ht="12.75">
      <c r="C62" s="86"/>
      <c r="D62" s="86"/>
    </row>
    <row r="63" spans="3:4" ht="12.75">
      <c r="C63" s="86"/>
      <c r="D63" s="86"/>
    </row>
    <row r="64" spans="3:4" ht="12.75">
      <c r="C64" s="86"/>
      <c r="D64" s="86"/>
    </row>
    <row r="65" spans="3:4" ht="12.75">
      <c r="C65" s="86"/>
      <c r="D65" s="86"/>
    </row>
    <row r="66" spans="3:4" ht="12.75">
      <c r="C66" s="86"/>
      <c r="D66" s="86"/>
    </row>
    <row r="67" spans="3:4" ht="12.75">
      <c r="C67" s="86"/>
      <c r="D67" s="86"/>
    </row>
    <row r="68" spans="3:4" ht="12.75">
      <c r="C68" s="86"/>
      <c r="D68" s="86"/>
    </row>
    <row r="69" spans="3:4" ht="12.75">
      <c r="C69" s="86"/>
      <c r="D69" s="86"/>
    </row>
    <row r="70" spans="3:4" ht="12.75">
      <c r="C70" s="86"/>
      <c r="D70" s="86"/>
    </row>
    <row r="71" spans="3:4" ht="12.75">
      <c r="C71" s="86"/>
      <c r="D71" s="86"/>
    </row>
    <row r="72" spans="3:4" ht="12.75">
      <c r="C72" s="86"/>
      <c r="D72" s="86"/>
    </row>
    <row r="73" spans="3:4" ht="12.75">
      <c r="C73" s="86"/>
      <c r="D73" s="86"/>
    </row>
    <row r="74" spans="3:4" ht="12.75">
      <c r="C74" s="86"/>
      <c r="D74" s="86"/>
    </row>
    <row r="75" spans="3:4" ht="12.75">
      <c r="C75" s="86"/>
      <c r="D75" s="86"/>
    </row>
    <row r="76" spans="3:4" ht="12.75">
      <c r="C76" s="86"/>
      <c r="D76" s="86"/>
    </row>
    <row r="77" spans="3:4" ht="12.75">
      <c r="C77" s="86"/>
      <c r="D77" s="86"/>
    </row>
    <row r="78" spans="3:4" ht="12.75">
      <c r="C78" s="86"/>
      <c r="D78" s="86"/>
    </row>
    <row r="79" spans="3:4" ht="12.75">
      <c r="C79" s="86"/>
      <c r="D79" s="86"/>
    </row>
    <row r="80" spans="3:4" ht="12.75">
      <c r="C80" s="86"/>
      <c r="D80" s="86"/>
    </row>
    <row r="81" spans="3:4" ht="12.75">
      <c r="C81" s="86"/>
      <c r="D81" s="86"/>
    </row>
    <row r="82" spans="3:4" ht="12.75">
      <c r="C82" s="86"/>
      <c r="D82" s="86"/>
    </row>
    <row r="83" spans="3:4" ht="12.75">
      <c r="C83" s="86"/>
      <c r="D83" s="86"/>
    </row>
    <row r="84" spans="3:4" ht="12.75">
      <c r="C84" s="86"/>
      <c r="D84" s="86"/>
    </row>
    <row r="85" spans="3:4" ht="12.75">
      <c r="C85" s="86"/>
      <c r="D85" s="86"/>
    </row>
    <row r="86" spans="3:4" ht="12.75">
      <c r="C86" s="86"/>
      <c r="D86" s="86"/>
    </row>
    <row r="87" spans="3:4" ht="12.75">
      <c r="C87" s="86"/>
      <c r="D87" s="86"/>
    </row>
    <row r="88" spans="3:4" ht="12.75">
      <c r="C88" s="86"/>
      <c r="D88" s="86"/>
    </row>
    <row r="89" spans="3:4" ht="12.75">
      <c r="C89" s="86"/>
      <c r="D89" s="86"/>
    </row>
    <row r="90" spans="3:4" ht="12.75">
      <c r="C90" s="86"/>
      <c r="D90" s="86"/>
    </row>
    <row r="91" spans="3:4" ht="12.75">
      <c r="C91" s="86"/>
      <c r="D91" s="86"/>
    </row>
    <row r="92" spans="3:4" ht="12.75">
      <c r="C92" s="86"/>
      <c r="D92" s="86"/>
    </row>
    <row r="93" spans="3:4" ht="12.75">
      <c r="C93" s="86"/>
      <c r="D93" s="86"/>
    </row>
    <row r="94" spans="3:4" ht="12.75">
      <c r="C94" s="86"/>
      <c r="D94" s="86"/>
    </row>
    <row r="95" spans="3:4" ht="12.75">
      <c r="C95" s="86"/>
      <c r="D95" s="86"/>
    </row>
    <row r="96" spans="3:4" ht="12.75">
      <c r="C96" s="86"/>
      <c r="D96" s="86"/>
    </row>
    <row r="97" spans="3:4" ht="12.75">
      <c r="C97" s="86"/>
      <c r="D97" s="86"/>
    </row>
    <row r="98" spans="3:4" ht="12.75">
      <c r="C98" s="86"/>
      <c r="D98" s="86"/>
    </row>
    <row r="99" spans="3:4" ht="12.75">
      <c r="C99" s="86"/>
      <c r="D99" s="86"/>
    </row>
    <row r="100" spans="3:4" ht="12.75">
      <c r="C100" s="86"/>
      <c r="D100" s="86"/>
    </row>
    <row r="101" spans="3:4" ht="12.75">
      <c r="C101" s="86"/>
      <c r="D101" s="86"/>
    </row>
    <row r="102" spans="3:4" ht="12.75">
      <c r="C102" s="86"/>
      <c r="D102" s="86"/>
    </row>
    <row r="103" spans="3:4" ht="12.75">
      <c r="C103" s="86"/>
      <c r="D103" s="86"/>
    </row>
    <row r="104" spans="3:4" ht="12.75">
      <c r="C104" s="86"/>
      <c r="D104" s="86"/>
    </row>
    <row r="105" spans="3:4" ht="12.75">
      <c r="C105" s="86"/>
      <c r="D105" s="86"/>
    </row>
    <row r="106" spans="3:4" ht="12.75">
      <c r="C106" s="86"/>
      <c r="D106" s="86"/>
    </row>
    <row r="107" spans="3:4" ht="12.75">
      <c r="C107" s="86"/>
      <c r="D107" s="86"/>
    </row>
    <row r="108" spans="3:4" ht="12.75">
      <c r="C108" s="86"/>
      <c r="D108" s="86"/>
    </row>
    <row r="109" spans="3:4" ht="12.75">
      <c r="C109" s="86"/>
      <c r="D109" s="86"/>
    </row>
    <row r="110" spans="3:4" ht="12.75">
      <c r="C110" s="86"/>
      <c r="D110" s="86"/>
    </row>
    <row r="111" spans="3:4" ht="12.75">
      <c r="C111" s="86"/>
      <c r="D111" s="86"/>
    </row>
    <row r="112" spans="3:4" ht="12.75">
      <c r="C112" s="86"/>
      <c r="D112" s="86"/>
    </row>
    <row r="113" spans="3:4" ht="12.75">
      <c r="C113" s="86"/>
      <c r="D113" s="86"/>
    </row>
    <row r="114" spans="3:4" ht="12.75">
      <c r="C114" s="86"/>
      <c r="D114" s="86"/>
    </row>
    <row r="115" spans="3:4" ht="12.75">
      <c r="C115" s="86"/>
      <c r="D115" s="86"/>
    </row>
    <row r="116" spans="3:4" ht="12.75">
      <c r="C116" s="86"/>
      <c r="D116" s="86"/>
    </row>
    <row r="117" spans="3:4" ht="12.75">
      <c r="C117" s="86"/>
      <c r="D117" s="86"/>
    </row>
    <row r="118" spans="3:4" ht="12.75">
      <c r="C118" s="86"/>
      <c r="D118" s="86"/>
    </row>
    <row r="119" spans="3:4" ht="12.75">
      <c r="C119" s="86"/>
      <c r="D119" s="86"/>
    </row>
    <row r="120" spans="3:4" ht="12.75">
      <c r="C120" s="86"/>
      <c r="D120" s="86"/>
    </row>
    <row r="121" spans="3:4" ht="12.75">
      <c r="C121" s="86"/>
      <c r="D121" s="86"/>
    </row>
    <row r="122" spans="3:4" ht="12.75">
      <c r="C122" s="86"/>
      <c r="D122" s="86"/>
    </row>
    <row r="123" spans="3:4" ht="12.75">
      <c r="C123" s="86"/>
      <c r="D123" s="86"/>
    </row>
    <row r="124" spans="3:4" ht="12.75">
      <c r="C124" s="86"/>
      <c r="D124" s="86"/>
    </row>
    <row r="125" spans="3:4" ht="12.75">
      <c r="C125" s="86"/>
      <c r="D125" s="86"/>
    </row>
    <row r="126" spans="3:4" ht="12.75">
      <c r="C126" s="86"/>
      <c r="D126" s="86"/>
    </row>
    <row r="127" spans="3:4" ht="12.75">
      <c r="C127" s="86"/>
      <c r="D127" s="86"/>
    </row>
    <row r="128" spans="3:4" ht="12.75">
      <c r="C128" s="86"/>
      <c r="D128" s="86"/>
    </row>
    <row r="129" spans="3:4" ht="12.75">
      <c r="C129" s="86"/>
      <c r="D129" s="86"/>
    </row>
    <row r="130" spans="3:4" ht="12.75">
      <c r="C130" s="86"/>
      <c r="D130" s="86"/>
    </row>
    <row r="131" spans="3:4" ht="12.75">
      <c r="C131" s="86"/>
      <c r="D131" s="86"/>
    </row>
    <row r="132" spans="3:4" ht="12.75">
      <c r="C132" s="86"/>
      <c r="D132" s="86"/>
    </row>
    <row r="133" spans="3:4" ht="12.75">
      <c r="C133" s="86"/>
      <c r="D133" s="86"/>
    </row>
    <row r="134" spans="3:4" ht="12.75">
      <c r="C134" s="86"/>
      <c r="D134" s="86"/>
    </row>
    <row r="135" spans="3:4" ht="12.75">
      <c r="C135" s="86"/>
      <c r="D135" s="86"/>
    </row>
    <row r="136" spans="3:4" ht="12.75">
      <c r="C136" s="86"/>
      <c r="D136" s="86"/>
    </row>
    <row r="137" spans="3:4" ht="12.75">
      <c r="C137" s="86"/>
      <c r="D137" s="86"/>
    </row>
    <row r="138" spans="3:4" ht="12.75">
      <c r="C138" s="86"/>
      <c r="D138" s="86"/>
    </row>
    <row r="139" spans="3:4" ht="12.75">
      <c r="C139" s="86"/>
      <c r="D139" s="86"/>
    </row>
    <row r="140" spans="3:4" ht="12.75">
      <c r="C140" s="86"/>
      <c r="D140" s="86"/>
    </row>
    <row r="141" spans="3:4" ht="12.75">
      <c r="C141" s="86"/>
      <c r="D141" s="86"/>
    </row>
    <row r="142" spans="3:4" ht="12.75">
      <c r="C142" s="86"/>
      <c r="D142" s="86"/>
    </row>
    <row r="143" spans="3:4" ht="12.75">
      <c r="C143" s="86"/>
      <c r="D143" s="86"/>
    </row>
    <row r="144" spans="3:4" ht="12.75">
      <c r="C144" s="86"/>
      <c r="D144" s="86"/>
    </row>
    <row r="145" spans="3:4" ht="12.75">
      <c r="C145" s="86"/>
      <c r="D145" s="86"/>
    </row>
    <row r="146" spans="3:4" ht="12.75">
      <c r="C146" s="86"/>
      <c r="D146" s="86"/>
    </row>
    <row r="147" spans="3:4" ht="12.75">
      <c r="C147" s="86"/>
      <c r="D147" s="86"/>
    </row>
    <row r="148" spans="3:4" ht="12.75">
      <c r="C148" s="86"/>
      <c r="D148" s="86"/>
    </row>
    <row r="149" spans="3:4" ht="12.75">
      <c r="C149" s="86"/>
      <c r="D149" s="86"/>
    </row>
    <row r="150" spans="3:4" ht="12.75">
      <c r="C150" s="86"/>
      <c r="D150" s="86"/>
    </row>
    <row r="151" spans="3:4" ht="12.75">
      <c r="C151" s="86"/>
      <c r="D151" s="86"/>
    </row>
    <row r="152" spans="3:4" ht="12.75">
      <c r="C152" s="86"/>
      <c r="D152" s="86"/>
    </row>
    <row r="153" spans="3:4" ht="12.75">
      <c r="C153" s="86"/>
      <c r="D153" s="86"/>
    </row>
    <row r="154" spans="3:4" ht="12.75">
      <c r="C154" s="86"/>
      <c r="D154" s="86"/>
    </row>
    <row r="155" spans="3:4" ht="12.75">
      <c r="C155" s="86"/>
      <c r="D155" s="86"/>
    </row>
    <row r="156" spans="3:4" ht="12.75">
      <c r="C156" s="86"/>
      <c r="D156" s="86"/>
    </row>
    <row r="157" spans="3:4" ht="12.75">
      <c r="C157" s="86"/>
      <c r="D157" s="86"/>
    </row>
    <row r="158" spans="3:4" ht="12.75">
      <c r="C158" s="86"/>
      <c r="D158" s="86"/>
    </row>
    <row r="159" spans="3:4" ht="12.75">
      <c r="C159" s="86"/>
      <c r="D159" s="86"/>
    </row>
    <row r="160" spans="3:4" ht="12.75">
      <c r="C160" s="86"/>
      <c r="D160" s="86"/>
    </row>
    <row r="161" spans="3:4" ht="12.75">
      <c r="C161" s="86"/>
      <c r="D161" s="86"/>
    </row>
    <row r="162" spans="3:4" ht="12.75">
      <c r="C162" s="86"/>
      <c r="D162" s="86"/>
    </row>
    <row r="163" spans="3:4" ht="12.75">
      <c r="C163" s="86"/>
      <c r="D163" s="86"/>
    </row>
    <row r="164" spans="3:4" ht="12.75">
      <c r="C164" s="86"/>
      <c r="D164" s="86"/>
    </row>
    <row r="165" spans="3:4" ht="12.75">
      <c r="C165" s="86"/>
      <c r="D165" s="86"/>
    </row>
    <row r="166" spans="3:4" ht="12.75">
      <c r="C166" s="86"/>
      <c r="D166" s="86"/>
    </row>
    <row r="167" spans="3:4" ht="12.75">
      <c r="C167" s="86"/>
      <c r="D167" s="86"/>
    </row>
    <row r="168" spans="3:4" ht="12.75">
      <c r="C168" s="86"/>
      <c r="D168" s="86"/>
    </row>
    <row r="169" spans="3:4" ht="12.75">
      <c r="C169" s="86"/>
      <c r="D169" s="86"/>
    </row>
    <row r="170" spans="3:4" ht="12.75">
      <c r="C170" s="86"/>
      <c r="D170" s="86"/>
    </row>
    <row r="171" spans="3:4" ht="12.75">
      <c r="C171" s="86"/>
      <c r="D171" s="86"/>
    </row>
    <row r="172" spans="3:4" ht="12.75">
      <c r="C172" s="86"/>
      <c r="D172" s="86"/>
    </row>
    <row r="173" spans="3:4" ht="12.75">
      <c r="C173" s="86"/>
      <c r="D173" s="86"/>
    </row>
    <row r="174" spans="3:4" ht="12.75">
      <c r="C174" s="86"/>
      <c r="D174" s="86"/>
    </row>
    <row r="175" spans="3:4" ht="12.75">
      <c r="C175" s="86"/>
      <c r="D175" s="86"/>
    </row>
    <row r="176" spans="3:4" ht="12.75">
      <c r="C176" s="86"/>
      <c r="D176" s="86"/>
    </row>
    <row r="177" spans="3:4" ht="12.75">
      <c r="C177" s="86"/>
      <c r="D177" s="86"/>
    </row>
    <row r="178" spans="3:4" ht="12.75">
      <c r="C178" s="86"/>
      <c r="D178" s="86"/>
    </row>
    <row r="179" spans="3:4" ht="12.75">
      <c r="C179" s="86"/>
      <c r="D179" s="86"/>
    </row>
    <row r="180" spans="3:4" ht="12.75">
      <c r="C180" s="86"/>
      <c r="D180" s="86"/>
    </row>
    <row r="181" spans="3:4" ht="12.75">
      <c r="C181" s="86"/>
      <c r="D181" s="86"/>
    </row>
    <row r="182" spans="3:4" ht="12.75">
      <c r="C182" s="86"/>
      <c r="D182" s="86"/>
    </row>
    <row r="183" spans="3:4" ht="12.75">
      <c r="C183" s="86"/>
      <c r="D183" s="86"/>
    </row>
    <row r="184" spans="3:4" ht="12.75">
      <c r="C184" s="86"/>
      <c r="D184" s="86"/>
    </row>
    <row r="185" spans="3:4" ht="12.75">
      <c r="C185" s="86"/>
      <c r="D185" s="86"/>
    </row>
    <row r="186" spans="3:4" ht="12.75">
      <c r="C186" s="86"/>
      <c r="D186" s="86"/>
    </row>
    <row r="187" spans="3:4" ht="12.75">
      <c r="C187" s="86"/>
      <c r="D187" s="86"/>
    </row>
    <row r="188" spans="3:4" ht="12.75">
      <c r="C188" s="86"/>
      <c r="D188" s="86"/>
    </row>
    <row r="189" spans="3:4" ht="12.75">
      <c r="C189" s="86"/>
      <c r="D189" s="86"/>
    </row>
    <row r="190" spans="3:4" ht="12.75">
      <c r="C190" s="86"/>
      <c r="D190" s="86"/>
    </row>
    <row r="191" spans="3:4" ht="12.75">
      <c r="C191" s="86"/>
      <c r="D191" s="86"/>
    </row>
    <row r="192" spans="3:4" ht="12.75">
      <c r="C192" s="86"/>
      <c r="D192" s="86"/>
    </row>
    <row r="193" spans="3:4" ht="12.75">
      <c r="C193" s="86"/>
      <c r="D193" s="86"/>
    </row>
    <row r="194" spans="3:4" ht="12.75">
      <c r="C194" s="86"/>
      <c r="D194" s="86"/>
    </row>
    <row r="195" spans="3:4" ht="12.75">
      <c r="C195" s="86"/>
      <c r="D195" s="86"/>
    </row>
    <row r="196" spans="3:4" ht="12.75">
      <c r="C196" s="86"/>
      <c r="D196" s="86"/>
    </row>
    <row r="197" spans="3:4" ht="12.75">
      <c r="C197" s="86"/>
      <c r="D197" s="86"/>
    </row>
    <row r="198" spans="3:4" ht="12.75">
      <c r="C198" s="86"/>
      <c r="D198" s="86"/>
    </row>
    <row r="199" spans="3:4" ht="12.75">
      <c r="C199" s="86"/>
      <c r="D199" s="86"/>
    </row>
    <row r="200" spans="3:4" ht="12.75">
      <c r="C200" s="86"/>
      <c r="D200" s="86"/>
    </row>
    <row r="201" spans="3:4" ht="12.75">
      <c r="C201" s="86"/>
      <c r="D201" s="86"/>
    </row>
    <row r="202" spans="3:4" ht="12.75">
      <c r="C202" s="86"/>
      <c r="D202" s="86"/>
    </row>
    <row r="203" spans="3:4" ht="12.75">
      <c r="C203" s="86"/>
      <c r="D203" s="86"/>
    </row>
    <row r="204" spans="3:4" ht="12.75">
      <c r="C204" s="86"/>
      <c r="D204" s="86"/>
    </row>
    <row r="205" spans="3:4" ht="12.75">
      <c r="C205" s="86"/>
      <c r="D205" s="86"/>
    </row>
    <row r="206" spans="3:4" ht="12.75">
      <c r="C206" s="86"/>
      <c r="D206" s="86"/>
    </row>
    <row r="207" spans="3:4" ht="12.75">
      <c r="C207" s="86"/>
      <c r="D207" s="86"/>
    </row>
    <row r="208" spans="3:4" ht="12.75">
      <c r="C208" s="86"/>
      <c r="D208" s="86"/>
    </row>
    <row r="209" spans="3:4" ht="12.75">
      <c r="C209" s="86"/>
      <c r="D209" s="86"/>
    </row>
    <row r="210" spans="3:4" ht="12.75">
      <c r="C210" s="86"/>
      <c r="D210" s="86"/>
    </row>
    <row r="211" spans="3:4" ht="12.75">
      <c r="C211" s="86"/>
      <c r="D211" s="86"/>
    </row>
    <row r="212" spans="3:4" ht="12.75">
      <c r="C212" s="86"/>
      <c r="D212" s="86"/>
    </row>
    <row r="213" spans="3:4" ht="12.75">
      <c r="C213" s="86"/>
      <c r="D213" s="86"/>
    </row>
    <row r="214" spans="3:4" ht="12.75">
      <c r="C214" s="86"/>
      <c r="D214" s="86"/>
    </row>
    <row r="215" spans="3:4" ht="12.75">
      <c r="C215" s="86"/>
      <c r="D215" s="86"/>
    </row>
    <row r="216" spans="3:4" ht="12.75">
      <c r="C216" s="86"/>
      <c r="D216" s="86"/>
    </row>
    <row r="217" spans="3:4" ht="12.75">
      <c r="C217" s="86"/>
      <c r="D217" s="86"/>
    </row>
    <row r="218" spans="3:4" ht="12.75">
      <c r="C218" s="86"/>
      <c r="D218" s="86"/>
    </row>
    <row r="219" spans="3:4" ht="12.75">
      <c r="C219" s="86"/>
      <c r="D219" s="86"/>
    </row>
    <row r="220" spans="3:4" ht="12.75">
      <c r="C220" s="86"/>
      <c r="D220" s="86"/>
    </row>
    <row r="221" spans="3:4" ht="12.75">
      <c r="C221" s="86"/>
      <c r="D221" s="86"/>
    </row>
    <row r="222" spans="3:4" ht="12.75">
      <c r="C222" s="86"/>
      <c r="D222" s="86"/>
    </row>
    <row r="223" spans="3:4" ht="12.75">
      <c r="C223" s="86"/>
      <c r="D223" s="86"/>
    </row>
    <row r="224" spans="3:4" ht="12.75">
      <c r="C224" s="86"/>
      <c r="D224" s="86"/>
    </row>
    <row r="225" spans="3:4" ht="12.75">
      <c r="C225" s="86"/>
      <c r="D225" s="86"/>
    </row>
    <row r="226" spans="3:4" ht="12.75">
      <c r="C226" s="86"/>
      <c r="D226" s="86"/>
    </row>
    <row r="227" spans="3:4" ht="12.75">
      <c r="C227" s="86"/>
      <c r="D227" s="86"/>
    </row>
    <row r="228" spans="3:4" ht="12.75">
      <c r="C228" s="86"/>
      <c r="D228" s="86"/>
    </row>
    <row r="229" spans="3:4" ht="12.75">
      <c r="C229" s="86"/>
      <c r="D229" s="86"/>
    </row>
    <row r="230" spans="3:4" ht="12.75">
      <c r="C230" s="86"/>
      <c r="D230" s="86"/>
    </row>
    <row r="231" spans="3:4" ht="12.75">
      <c r="C231" s="86"/>
      <c r="D231" s="86"/>
    </row>
    <row r="232" spans="3:4" ht="12.75">
      <c r="C232" s="86"/>
      <c r="D232" s="86"/>
    </row>
    <row r="233" spans="3:4" ht="12.75">
      <c r="C233" s="86"/>
      <c r="D233" s="86"/>
    </row>
    <row r="234" spans="3:4" ht="12.75">
      <c r="C234" s="86"/>
      <c r="D234" s="86"/>
    </row>
    <row r="235" spans="3:4" ht="12.75">
      <c r="C235" s="86"/>
      <c r="D235" s="86"/>
    </row>
    <row r="236" spans="3:4" ht="12.75">
      <c r="C236" s="86"/>
      <c r="D236" s="86"/>
    </row>
    <row r="237" spans="3:4" ht="12.75">
      <c r="C237" s="86"/>
      <c r="D237" s="86"/>
    </row>
    <row r="238" spans="3:4" ht="12.75">
      <c r="C238" s="86"/>
      <c r="D238" s="86"/>
    </row>
    <row r="239" spans="3:4" ht="12.75">
      <c r="C239" s="86"/>
      <c r="D239" s="86"/>
    </row>
    <row r="240" spans="3:4" ht="12.75">
      <c r="C240" s="86"/>
      <c r="D240" s="86"/>
    </row>
    <row r="241" spans="3:4" ht="12.75">
      <c r="C241" s="86"/>
      <c r="D241" s="86"/>
    </row>
    <row r="242" spans="3:4" ht="12.75">
      <c r="C242" s="86"/>
      <c r="D242" s="86"/>
    </row>
    <row r="243" spans="3:4" ht="12.75">
      <c r="C243" s="86"/>
      <c r="D243" s="86"/>
    </row>
    <row r="244" spans="3:4" ht="12.75">
      <c r="C244" s="86"/>
      <c r="D244" s="86"/>
    </row>
    <row r="245" spans="3:4" ht="12.75">
      <c r="C245" s="86"/>
      <c r="D245" s="86"/>
    </row>
    <row r="246" spans="3:4" ht="12.75">
      <c r="C246" s="86"/>
      <c r="D246" s="86"/>
    </row>
    <row r="247" spans="3:4" ht="12.75">
      <c r="C247" s="86"/>
      <c r="D247" s="86"/>
    </row>
    <row r="248" spans="3:4" ht="12.75">
      <c r="C248" s="86"/>
      <c r="D248" s="86"/>
    </row>
    <row r="249" spans="3:4" ht="12.75">
      <c r="C249" s="86"/>
      <c r="D249" s="86"/>
    </row>
    <row r="250" spans="3:4" ht="12.75">
      <c r="C250" s="86"/>
      <c r="D250" s="86"/>
    </row>
    <row r="251" spans="3:4" ht="12.75">
      <c r="C251" s="86"/>
      <c r="D251" s="86"/>
    </row>
    <row r="252" spans="3:4" ht="12.75">
      <c r="C252" s="86"/>
      <c r="D252" s="86"/>
    </row>
    <row r="253" spans="3:4" ht="12.75">
      <c r="C253" s="86"/>
      <c r="D253" s="86"/>
    </row>
    <row r="254" spans="3:4" ht="12.75">
      <c r="C254" s="86"/>
      <c r="D254" s="86"/>
    </row>
    <row r="255" spans="3:4" ht="12.75">
      <c r="C255" s="86"/>
      <c r="D255" s="86"/>
    </row>
    <row r="256" spans="3:4" ht="12.75">
      <c r="C256" s="86"/>
      <c r="D256" s="86"/>
    </row>
    <row r="257" spans="3:4" ht="12.75">
      <c r="C257" s="86"/>
      <c r="D257" s="86"/>
    </row>
    <row r="258" spans="3:4" ht="12.75">
      <c r="C258" s="86"/>
      <c r="D258" s="86"/>
    </row>
    <row r="259" spans="3:4" ht="12.75">
      <c r="C259" s="86"/>
      <c r="D259" s="86"/>
    </row>
    <row r="260" spans="3:4" ht="12.75">
      <c r="C260" s="86"/>
      <c r="D260" s="86"/>
    </row>
    <row r="261" spans="3:4" ht="12.75">
      <c r="C261" s="86"/>
      <c r="D261" s="86"/>
    </row>
    <row r="262" spans="3:4" ht="12.75">
      <c r="C262" s="86"/>
      <c r="D262" s="86"/>
    </row>
    <row r="263" spans="3:4" ht="12.75">
      <c r="C263" s="86"/>
      <c r="D263" s="86"/>
    </row>
    <row r="264" spans="3:4" ht="12.75">
      <c r="C264" s="86"/>
      <c r="D264" s="86"/>
    </row>
    <row r="265" spans="3:4" ht="12.75">
      <c r="C265" s="86"/>
      <c r="D265" s="86"/>
    </row>
    <row r="266" spans="3:4" ht="12.75">
      <c r="C266" s="86"/>
      <c r="D266" s="86"/>
    </row>
    <row r="267" spans="3:4" ht="12.75">
      <c r="C267" s="86"/>
      <c r="D267" s="86"/>
    </row>
    <row r="268" spans="3:4" ht="12.75">
      <c r="C268" s="86"/>
      <c r="D268" s="86"/>
    </row>
    <row r="269" spans="3:4" ht="12.75">
      <c r="C269" s="86"/>
      <c r="D269" s="86"/>
    </row>
    <row r="270" spans="3:4" ht="12.75">
      <c r="C270" s="86"/>
      <c r="D270" s="86"/>
    </row>
    <row r="271" spans="3:4" ht="12.75">
      <c r="C271" s="86"/>
      <c r="D271" s="86"/>
    </row>
    <row r="272" spans="3:4" ht="12.75">
      <c r="C272" s="86"/>
      <c r="D272" s="86"/>
    </row>
    <row r="273" spans="3:4" ht="12.75">
      <c r="C273" s="86"/>
      <c r="D273" s="86"/>
    </row>
    <row r="274" spans="3:4" ht="12.75">
      <c r="C274" s="86"/>
      <c r="D274" s="86"/>
    </row>
    <row r="275" spans="3:4" ht="12.75">
      <c r="C275" s="86"/>
      <c r="D275" s="86"/>
    </row>
    <row r="276" spans="3:4" ht="12.75">
      <c r="C276" s="86"/>
      <c r="D276" s="86"/>
    </row>
    <row r="277" spans="3:4" ht="12.75">
      <c r="C277" s="86"/>
      <c r="D277" s="86"/>
    </row>
    <row r="278" spans="3:4" ht="12.75">
      <c r="C278" s="86"/>
      <c r="D278" s="86"/>
    </row>
    <row r="279" spans="3:4" ht="12.75">
      <c r="C279" s="86"/>
      <c r="D279" s="86"/>
    </row>
    <row r="280" spans="3:4" ht="12.75">
      <c r="C280" s="86"/>
      <c r="D280" s="86"/>
    </row>
    <row r="281" spans="3:4" ht="12.75">
      <c r="C281" s="86"/>
      <c r="D281" s="86"/>
    </row>
    <row r="282" spans="3:4" ht="12.75">
      <c r="C282" s="86"/>
      <c r="D282" s="86"/>
    </row>
    <row r="283" spans="3:4" ht="12.75">
      <c r="C283" s="86"/>
      <c r="D283" s="86"/>
    </row>
    <row r="284" spans="3:4" ht="12.75">
      <c r="C284" s="86"/>
      <c r="D284" s="86"/>
    </row>
    <row r="285" spans="3:4" ht="12.75">
      <c r="C285" s="86"/>
      <c r="D285" s="86"/>
    </row>
    <row r="286" spans="3:4" ht="12.75">
      <c r="C286" s="86"/>
      <c r="D286" s="86"/>
    </row>
    <row r="287" spans="3:4" ht="12.75">
      <c r="C287" s="86"/>
      <c r="D287" s="86"/>
    </row>
    <row r="288" spans="3:4" ht="12.75">
      <c r="C288" s="86"/>
      <c r="D288" s="86"/>
    </row>
    <row r="289" spans="3:4" ht="12.75">
      <c r="C289" s="86"/>
      <c r="D289" s="86"/>
    </row>
    <row r="290" spans="3:4" ht="12.75">
      <c r="C290" s="86"/>
      <c r="D290" s="86"/>
    </row>
    <row r="291" spans="3:4" ht="12.75">
      <c r="C291" s="86"/>
      <c r="D291" s="86"/>
    </row>
    <row r="292" spans="3:4" ht="12.75">
      <c r="C292" s="86"/>
      <c r="D292" s="86"/>
    </row>
    <row r="293" spans="3:4" ht="12.75">
      <c r="C293" s="86"/>
      <c r="D293" s="86"/>
    </row>
    <row r="294" spans="3:4" ht="12.75">
      <c r="C294" s="86"/>
      <c r="D294" s="86"/>
    </row>
    <row r="295" spans="3:4" ht="12.75">
      <c r="C295" s="86"/>
      <c r="D295" s="86"/>
    </row>
    <row r="296" spans="3:4" ht="12.75">
      <c r="C296" s="86"/>
      <c r="D296" s="86"/>
    </row>
    <row r="297" spans="3:4" ht="12.75">
      <c r="C297" s="86"/>
      <c r="D297" s="86"/>
    </row>
    <row r="298" spans="3:4" ht="12.75">
      <c r="C298" s="86"/>
      <c r="D298" s="86"/>
    </row>
    <row r="299" spans="3:4" ht="12.75">
      <c r="C299" s="86"/>
      <c r="D299" s="86"/>
    </row>
    <row r="300" spans="3:4" ht="12.75">
      <c r="C300" s="86"/>
      <c r="D300" s="86"/>
    </row>
    <row r="301" spans="3:4" ht="12.75">
      <c r="C301" s="86"/>
      <c r="D301" s="86"/>
    </row>
    <row r="302" spans="3:4" ht="12.75">
      <c r="C302" s="86"/>
      <c r="D302" s="86"/>
    </row>
    <row r="303" spans="3:4" ht="12.75">
      <c r="C303" s="86"/>
      <c r="D303" s="86"/>
    </row>
    <row r="304" spans="3:4" ht="12.75">
      <c r="C304" s="86"/>
      <c r="D304" s="86"/>
    </row>
    <row r="305" spans="3:4" ht="12.75">
      <c r="C305" s="86"/>
      <c r="D305" s="86"/>
    </row>
    <row r="306" spans="3:4" ht="12.75">
      <c r="C306" s="86"/>
      <c r="D306" s="86"/>
    </row>
    <row r="307" spans="3:4" ht="12.75">
      <c r="C307" s="86"/>
      <c r="D307" s="86"/>
    </row>
    <row r="308" spans="3:4" ht="12.75">
      <c r="C308" s="86"/>
      <c r="D308" s="86"/>
    </row>
    <row r="309" spans="3:4" ht="12.75">
      <c r="C309" s="86"/>
      <c r="D309" s="86"/>
    </row>
    <row r="310" spans="3:4" ht="12.75">
      <c r="C310" s="86"/>
      <c r="D310" s="86"/>
    </row>
    <row r="311" spans="3:4" ht="12.75">
      <c r="C311" s="86"/>
      <c r="D311" s="86"/>
    </row>
    <row r="312" spans="3:4" ht="12.75">
      <c r="C312" s="86"/>
      <c r="D312" s="86"/>
    </row>
    <row r="313" spans="3:4" ht="12.75">
      <c r="C313" s="86"/>
      <c r="D313" s="86"/>
    </row>
    <row r="314" spans="3:4" ht="12.75">
      <c r="C314" s="86"/>
      <c r="D314" s="86"/>
    </row>
    <row r="315" spans="3:4" ht="12.75">
      <c r="C315" s="86"/>
      <c r="D315" s="86"/>
    </row>
    <row r="316" spans="3:4" ht="12.75">
      <c r="C316" s="86"/>
      <c r="D316" s="86"/>
    </row>
    <row r="317" spans="3:4" ht="12.75">
      <c r="C317" s="86"/>
      <c r="D317" s="86"/>
    </row>
    <row r="318" spans="3:4" ht="12.75">
      <c r="C318" s="86"/>
      <c r="D318" s="86"/>
    </row>
    <row r="319" spans="3:4" ht="12.75">
      <c r="C319" s="86"/>
      <c r="D319" s="86"/>
    </row>
    <row r="320" spans="3:4" ht="12.75">
      <c r="C320" s="86"/>
      <c r="D320" s="86"/>
    </row>
    <row r="321" spans="3:4" ht="12.75">
      <c r="C321" s="86"/>
      <c r="D321" s="86"/>
    </row>
    <row r="322" spans="3:4" ht="12.75">
      <c r="C322" s="86"/>
      <c r="D322" s="86"/>
    </row>
    <row r="323" spans="3:4" ht="12.75">
      <c r="C323" s="86"/>
      <c r="D323" s="86"/>
    </row>
    <row r="324" spans="3:4" ht="12.75">
      <c r="C324" s="86"/>
      <c r="D324" s="86"/>
    </row>
    <row r="325" spans="3:4" ht="12.75">
      <c r="C325" s="86"/>
      <c r="D325" s="86"/>
    </row>
    <row r="326" spans="3:4" ht="12.75">
      <c r="C326" s="86"/>
      <c r="D326" s="86"/>
    </row>
    <row r="327" spans="3:4" ht="12.75">
      <c r="C327" s="86"/>
      <c r="D327" s="86"/>
    </row>
    <row r="328" spans="3:4" ht="12.75">
      <c r="C328" s="86"/>
      <c r="D328" s="86"/>
    </row>
    <row r="329" spans="3:4" ht="12.75">
      <c r="C329" s="86"/>
      <c r="D329" s="86"/>
    </row>
    <row r="330" spans="3:4" ht="12.75">
      <c r="C330" s="86"/>
      <c r="D330" s="86"/>
    </row>
    <row r="331" spans="3:4" ht="12.75">
      <c r="C331" s="86"/>
      <c r="D331" s="86"/>
    </row>
    <row r="332" spans="3:4" ht="12.75">
      <c r="C332" s="86"/>
      <c r="D332" s="86"/>
    </row>
    <row r="333" spans="3:4" ht="12.75">
      <c r="C333" s="86"/>
      <c r="D333" s="86"/>
    </row>
    <row r="334" spans="3:4" ht="12.75">
      <c r="C334" s="86"/>
      <c r="D334" s="86"/>
    </row>
    <row r="335" spans="3:4" ht="12.75">
      <c r="C335" s="86"/>
      <c r="D335" s="86"/>
    </row>
    <row r="336" spans="3:4" ht="12.75">
      <c r="C336" s="86"/>
      <c r="D336" s="86"/>
    </row>
    <row r="337" spans="3:4" ht="12.75">
      <c r="C337" s="86"/>
      <c r="D337" s="86"/>
    </row>
    <row r="338" spans="3:4" ht="12.75">
      <c r="C338" s="86"/>
      <c r="D338" s="86"/>
    </row>
    <row r="339" spans="3:4" ht="12.75">
      <c r="C339" s="86"/>
      <c r="D339" s="86"/>
    </row>
    <row r="340" spans="3:4" ht="12.75">
      <c r="C340" s="86"/>
      <c r="D340" s="86"/>
    </row>
    <row r="341" spans="3:4" ht="12.75">
      <c r="C341" s="86"/>
      <c r="D341" s="86"/>
    </row>
    <row r="342" spans="3:4" ht="12.75">
      <c r="C342" s="86"/>
      <c r="D342" s="86"/>
    </row>
    <row r="343" spans="3:4" ht="12.75">
      <c r="C343" s="86"/>
      <c r="D343" s="86"/>
    </row>
    <row r="344" spans="3:4" ht="12.75">
      <c r="C344" s="86"/>
      <c r="D344" s="86"/>
    </row>
    <row r="345" spans="3:4" ht="12.75">
      <c r="C345" s="86"/>
      <c r="D345" s="86"/>
    </row>
    <row r="346" spans="3:4" ht="12.75">
      <c r="C346" s="86"/>
      <c r="D346" s="86"/>
    </row>
    <row r="347" spans="3:4" ht="12.75">
      <c r="C347" s="86"/>
      <c r="D347" s="86"/>
    </row>
    <row r="348" spans="3:4" ht="12.75">
      <c r="C348" s="86"/>
      <c r="D348" s="86"/>
    </row>
    <row r="349" spans="3:4" ht="12.75">
      <c r="C349" s="86"/>
      <c r="D349" s="86"/>
    </row>
    <row r="350" spans="3:4" ht="12.75">
      <c r="C350" s="86"/>
      <c r="D350" s="86"/>
    </row>
    <row r="351" spans="3:4" ht="12.75">
      <c r="C351" s="86"/>
      <c r="D351" s="86"/>
    </row>
    <row r="352" spans="3:4" ht="12.75">
      <c r="C352" s="86"/>
      <c r="D352" s="86"/>
    </row>
    <row r="353" spans="3:4" ht="12.75">
      <c r="C353" s="86"/>
      <c r="D353" s="86"/>
    </row>
    <row r="354" spans="3:4" ht="12.75">
      <c r="C354" s="86"/>
      <c r="D354" s="86"/>
    </row>
    <row r="355" spans="3:4" ht="12.75">
      <c r="C355" s="86"/>
      <c r="D355" s="86"/>
    </row>
    <row r="356" spans="3:4" ht="12.75">
      <c r="C356" s="86"/>
      <c r="D356" s="86"/>
    </row>
    <row r="357" spans="3:4" ht="12.75">
      <c r="C357" s="86"/>
      <c r="D357" s="86"/>
    </row>
    <row r="358" spans="3:4" ht="12.75">
      <c r="C358" s="86"/>
      <c r="D358" s="86"/>
    </row>
    <row r="359" spans="3:4" ht="12.75">
      <c r="C359" s="86"/>
      <c r="D359" s="86"/>
    </row>
    <row r="360" spans="3:4" ht="12.75">
      <c r="C360" s="86"/>
      <c r="D360" s="86"/>
    </row>
    <row r="361" spans="3:4" ht="12.75">
      <c r="C361" s="86"/>
      <c r="D361" s="86"/>
    </row>
    <row r="362" spans="3:4" ht="12.75">
      <c r="C362" s="86"/>
      <c r="D362" s="86"/>
    </row>
    <row r="363" spans="3:4" ht="12.75">
      <c r="C363" s="86"/>
      <c r="D363" s="86"/>
    </row>
    <row r="364" spans="3:4" ht="12.75">
      <c r="C364" s="86"/>
      <c r="D364" s="86"/>
    </row>
    <row r="365" spans="3:4" ht="12.75">
      <c r="C365" s="86"/>
      <c r="D365" s="86"/>
    </row>
    <row r="366" spans="3:4" ht="12.75">
      <c r="C366" s="86"/>
      <c r="D366" s="86"/>
    </row>
    <row r="367" spans="3:4" ht="12.75">
      <c r="C367" s="86"/>
      <c r="D367" s="86"/>
    </row>
    <row r="368" spans="3:4" ht="12.75">
      <c r="C368" s="86"/>
      <c r="D368" s="86"/>
    </row>
    <row r="369" spans="3:4" ht="12.75">
      <c r="C369" s="86"/>
      <c r="D369" s="86"/>
    </row>
    <row r="370" spans="3:4" ht="12.75">
      <c r="C370" s="86"/>
      <c r="D370" s="86"/>
    </row>
    <row r="371" spans="3:4" ht="12.75">
      <c r="C371" s="86"/>
      <c r="D371" s="86"/>
    </row>
    <row r="372" spans="3:4" ht="12.75">
      <c r="C372" s="86"/>
      <c r="D372" s="86"/>
    </row>
    <row r="373" spans="3:4" ht="12.75">
      <c r="C373" s="86"/>
      <c r="D373" s="86"/>
    </row>
    <row r="374" spans="3:4" ht="12.75">
      <c r="C374" s="86"/>
      <c r="D374" s="86"/>
    </row>
    <row r="375" spans="3:4" ht="12.75">
      <c r="C375" s="86"/>
      <c r="D375" s="86"/>
    </row>
    <row r="376" spans="3:4" ht="12.75">
      <c r="C376" s="86"/>
      <c r="D376" s="86"/>
    </row>
    <row r="377" spans="3:4" ht="12.75">
      <c r="C377" s="86"/>
      <c r="D377" s="86"/>
    </row>
    <row r="378" spans="3:4" ht="12.75">
      <c r="C378" s="86"/>
      <c r="D378" s="86"/>
    </row>
    <row r="379" spans="3:4" ht="12.75">
      <c r="C379" s="86"/>
      <c r="D379" s="86"/>
    </row>
    <row r="380" spans="3:4" ht="12.75">
      <c r="C380" s="86"/>
      <c r="D380" s="86"/>
    </row>
    <row r="381" spans="3:4" ht="12.75">
      <c r="C381" s="86"/>
      <c r="D381" s="86"/>
    </row>
    <row r="382" spans="3:4" ht="12.75">
      <c r="C382" s="86"/>
      <c r="D382" s="86"/>
    </row>
    <row r="383" spans="3:4" ht="12.75">
      <c r="C383" s="86"/>
      <c r="D383" s="86"/>
    </row>
    <row r="384" spans="3:4" ht="12.75">
      <c r="C384" s="86"/>
      <c r="D384" s="86"/>
    </row>
    <row r="385" spans="3:4" ht="12.75">
      <c r="C385" s="86"/>
      <c r="D385" s="86"/>
    </row>
    <row r="386" spans="3:4" ht="12.75">
      <c r="C386" s="86"/>
      <c r="D386" s="86"/>
    </row>
    <row r="387" spans="3:4" ht="12.75">
      <c r="C387" s="86"/>
      <c r="D387" s="86"/>
    </row>
    <row r="388" spans="3:4" ht="12.75">
      <c r="C388" s="86"/>
      <c r="D388" s="86"/>
    </row>
    <row r="389" spans="3:4" ht="12.75">
      <c r="C389" s="86"/>
      <c r="D389" s="86"/>
    </row>
    <row r="390" spans="3:4" ht="12.75">
      <c r="C390" s="86"/>
      <c r="D390" s="86"/>
    </row>
    <row r="391" spans="3:4" ht="12.75">
      <c r="C391" s="86"/>
      <c r="D391" s="86"/>
    </row>
    <row r="392" spans="3:4" ht="12.75">
      <c r="C392" s="86"/>
      <c r="D392" s="86"/>
    </row>
    <row r="393" spans="3:4" ht="12.75">
      <c r="C393" s="86"/>
      <c r="D393" s="86"/>
    </row>
    <row r="394" spans="3:4" ht="12.75">
      <c r="C394" s="86"/>
      <c r="D394" s="86"/>
    </row>
    <row r="395" spans="3:4" ht="12.75">
      <c r="C395" s="86"/>
      <c r="D395" s="86"/>
    </row>
    <row r="396" spans="3:4" ht="12.75">
      <c r="C396" s="86"/>
      <c r="D396" s="86"/>
    </row>
    <row r="397" spans="3:4" ht="12.75">
      <c r="C397" s="86"/>
      <c r="D397" s="86"/>
    </row>
    <row r="398" spans="3:4" ht="12.75">
      <c r="C398" s="86"/>
      <c r="D398" s="86"/>
    </row>
    <row r="399" spans="3:4" ht="12.75">
      <c r="C399" s="86"/>
      <c r="D399" s="86"/>
    </row>
    <row r="400" spans="3:4" ht="12.75">
      <c r="C400" s="86"/>
      <c r="D400" s="86"/>
    </row>
    <row r="401" spans="3:4" ht="12.75">
      <c r="C401" s="86"/>
      <c r="D401" s="86"/>
    </row>
    <row r="402" spans="3:4" ht="12.75">
      <c r="C402" s="86"/>
      <c r="D402" s="86"/>
    </row>
    <row r="403" spans="3:4" ht="12.75">
      <c r="C403" s="86"/>
      <c r="D403" s="86"/>
    </row>
    <row r="404" spans="3:4" ht="12.75">
      <c r="C404" s="86"/>
      <c r="D404" s="86"/>
    </row>
    <row r="405" spans="3:4" ht="12.75">
      <c r="C405" s="86"/>
      <c r="D405" s="86"/>
    </row>
    <row r="406" spans="3:4" ht="12.75">
      <c r="C406" s="86"/>
      <c r="D406" s="86"/>
    </row>
    <row r="407" spans="3:4" ht="12.75">
      <c r="C407" s="86"/>
      <c r="D407" s="86"/>
    </row>
    <row r="408" spans="3:4" ht="12.75">
      <c r="C408" s="86"/>
      <c r="D408" s="86"/>
    </row>
    <row r="409" spans="3:4" ht="12.75">
      <c r="C409" s="86"/>
      <c r="D409" s="86"/>
    </row>
    <row r="410" spans="3:4" ht="12.75">
      <c r="C410" s="86"/>
      <c r="D410" s="86"/>
    </row>
    <row r="411" spans="3:4" ht="12.75">
      <c r="C411" s="86"/>
      <c r="D411" s="86"/>
    </row>
    <row r="412" spans="3:4" ht="12.75">
      <c r="C412" s="86"/>
      <c r="D412" s="86"/>
    </row>
    <row r="413" spans="3:4" ht="12.75">
      <c r="C413" s="86"/>
      <c r="D413" s="86"/>
    </row>
    <row r="414" spans="3:4" ht="12.75">
      <c r="C414" s="86"/>
      <c r="D414" s="86"/>
    </row>
    <row r="415" spans="3:4" ht="12.75">
      <c r="C415" s="86"/>
      <c r="D415" s="86"/>
    </row>
    <row r="416" spans="3:4" ht="12.75">
      <c r="C416" s="86"/>
      <c r="D416" s="86"/>
    </row>
    <row r="417" spans="3:4" ht="12.75">
      <c r="C417" s="86"/>
      <c r="D417" s="86"/>
    </row>
    <row r="418" spans="3:4" ht="12.75">
      <c r="C418" s="86"/>
      <c r="D418" s="86"/>
    </row>
    <row r="419" spans="3:4" ht="12.75">
      <c r="C419" s="86"/>
      <c r="D419" s="86"/>
    </row>
    <row r="420" spans="3:4" ht="12.75">
      <c r="C420" s="86"/>
      <c r="D420" s="86"/>
    </row>
    <row r="421" spans="3:4" ht="12.75">
      <c r="C421" s="86"/>
      <c r="D421" s="86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9" bottom="0.3937007874015748" header="0.37" footer="0.2362204724409449"/>
  <pageSetup horizontalDpi="600" verticalDpi="600" orientation="portrait" paperSize="9" scale="92" r:id="rId2"/>
  <headerFooter alignWithMargins="0">
    <oddHeader>&amp;R&amp;"Times New Roman CE,Dőlt"7.sz. táblázat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9"/>
  <sheetViews>
    <sheetView zoomScale="85" zoomScaleNormal="85" workbookViewId="0" topLeftCell="A1">
      <selection activeCell="M21" sqref="M21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3" width="18.66015625" style="81" customWidth="1"/>
    <col min="4" max="4" width="18.16015625" style="81" customWidth="1"/>
    <col min="5" max="8" width="12" style="81" customWidth="1"/>
    <col min="9" max="9" width="20.16015625" style="81" customWidth="1"/>
    <col min="10" max="10" width="12" style="81" customWidth="1"/>
    <col min="11" max="11" width="17.16015625" style="81" customWidth="1"/>
    <col min="12" max="14" width="12" style="81" customWidth="1"/>
    <col min="15" max="15" width="15.33203125" style="81" customWidth="1"/>
    <col min="16" max="16384" width="12" style="81" customWidth="1"/>
  </cols>
  <sheetData>
    <row r="1" spans="1:4" ht="23.25" customHeight="1">
      <c r="A1" s="103" t="s">
        <v>101</v>
      </c>
      <c r="B1" s="103"/>
      <c r="C1" s="103"/>
      <c r="D1" s="103"/>
    </row>
    <row r="2" spans="1:4" ht="17.25" customHeight="1">
      <c r="A2" s="103" t="s">
        <v>57</v>
      </c>
      <c r="B2" s="103"/>
      <c r="C2" s="103"/>
      <c r="D2" s="103"/>
    </row>
    <row r="3" spans="1:4" ht="15.75" customHeight="1">
      <c r="A3" s="100" t="s">
        <v>104</v>
      </c>
      <c r="B3" s="100"/>
      <c r="C3" s="100"/>
      <c r="D3" s="100"/>
    </row>
    <row r="4" spans="1:3" ht="12.75">
      <c r="A4" s="27"/>
      <c r="B4" s="27"/>
      <c r="C4" s="27"/>
    </row>
    <row r="5" spans="1:4" ht="28.5" customHeight="1">
      <c r="A5" s="136" t="s">
        <v>32</v>
      </c>
      <c r="B5" s="101" t="s">
        <v>33</v>
      </c>
      <c r="C5" s="134" t="s">
        <v>34</v>
      </c>
      <c r="D5" s="135"/>
    </row>
    <row r="6" spans="1:4" ht="28.5" customHeight="1">
      <c r="A6" s="137"/>
      <c r="B6" s="132"/>
      <c r="C6" s="101" t="s">
        <v>64</v>
      </c>
      <c r="D6" s="101" t="s">
        <v>35</v>
      </c>
    </row>
    <row r="7" spans="1:4" ht="36" customHeight="1">
      <c r="A7" s="138"/>
      <c r="B7" s="133"/>
      <c r="C7" s="133"/>
      <c r="D7" s="133"/>
    </row>
    <row r="8" spans="1:4" ht="24" customHeight="1">
      <c r="A8" s="19" t="s">
        <v>36</v>
      </c>
      <c r="B8" s="19"/>
      <c r="C8" s="19"/>
      <c r="D8" s="19"/>
    </row>
    <row r="9" spans="1:13" ht="18" customHeight="1">
      <c r="A9" s="28" t="s">
        <v>37</v>
      </c>
      <c r="B9" s="64">
        <f>'[6]regio'!$AC4</f>
        <v>1308</v>
      </c>
      <c r="C9" s="65">
        <f>B9/$B$11*100</f>
        <v>54.93490130197396</v>
      </c>
      <c r="D9" s="65">
        <f>M9/$M$11*100</f>
        <v>52.98823529411764</v>
      </c>
      <c r="M9" s="81">
        <f>'[6]regio'!$AD4</f>
        <v>1126</v>
      </c>
    </row>
    <row r="10" spans="1:13" s="82" customFormat="1" ht="14.25" customHeight="1">
      <c r="A10" s="29" t="s">
        <v>38</v>
      </c>
      <c r="B10" s="66">
        <f>'[6]regio'!$AC5</f>
        <v>1073</v>
      </c>
      <c r="C10" s="67">
        <f>B10/$B$11*100</f>
        <v>45.06509869802604</v>
      </c>
      <c r="D10" s="67">
        <f>M10/$M$11*100</f>
        <v>47.01176470588236</v>
      </c>
      <c r="M10" s="82">
        <f>'[6]regio'!$AD5</f>
        <v>999</v>
      </c>
    </row>
    <row r="11" spans="1:13" s="83" customFormat="1" ht="20.25" customHeight="1">
      <c r="A11" s="20" t="s">
        <v>39</v>
      </c>
      <c r="B11" s="68">
        <f>SUM(B9:B10)</f>
        <v>2381</v>
      </c>
      <c r="C11" s="69">
        <f>B11/$B$11*100</f>
        <v>100</v>
      </c>
      <c r="D11" s="69">
        <f>SUM(D9:D10)</f>
        <v>100</v>
      </c>
      <c r="M11" s="83">
        <f>SUM(M9:M10)</f>
        <v>2125</v>
      </c>
    </row>
    <row r="12" spans="1:4" ht="24" customHeight="1">
      <c r="A12" s="21" t="s">
        <v>40</v>
      </c>
      <c r="B12" s="71"/>
      <c r="C12" s="72"/>
      <c r="D12" s="72"/>
    </row>
    <row r="13" spans="1:13" s="82" customFormat="1" ht="15.75" customHeight="1">
      <c r="A13" s="23" t="s">
        <v>72</v>
      </c>
      <c r="B13" s="64">
        <f>'[6]regio'!$AC7+'[6]regio'!$AC8</f>
        <v>412</v>
      </c>
      <c r="C13" s="65">
        <f>B13/$B$11*100</f>
        <v>17.303653926921463</v>
      </c>
      <c r="D13" s="65">
        <f>M13/$M$11*100</f>
        <v>20.705882352941178</v>
      </c>
      <c r="E13" s="84"/>
      <c r="M13" s="82">
        <f>'[6]regio'!$AD7+'[6]regio'!$AD8</f>
        <v>440</v>
      </c>
    </row>
    <row r="14" spans="1:13" ht="15.75" customHeight="1">
      <c r="A14" s="24" t="s">
        <v>73</v>
      </c>
      <c r="B14" s="66">
        <f>'[6]regio'!$AC9</f>
        <v>1765</v>
      </c>
      <c r="C14" s="67">
        <f>B14/$B$11*100</f>
        <v>74.12851742965141</v>
      </c>
      <c r="D14" s="67">
        <f>M14/$M$11*100</f>
        <v>72.32941176470588</v>
      </c>
      <c r="M14" s="81">
        <f>'[6]regio'!$AD9</f>
        <v>1537</v>
      </c>
    </row>
    <row r="15" spans="1:13" s="82" customFormat="1" ht="15.75" customHeight="1">
      <c r="A15" s="23" t="s">
        <v>102</v>
      </c>
      <c r="B15" s="64">
        <f>'[6]regio'!$AC10</f>
        <v>199</v>
      </c>
      <c r="C15" s="65">
        <f>B15/$B$11*100</f>
        <v>8.357832843343132</v>
      </c>
      <c r="D15" s="65">
        <f>M15/$M$11*100</f>
        <v>6.8235294117647065</v>
      </c>
      <c r="M15" s="82">
        <f>'[6]regio'!$AD10</f>
        <v>145</v>
      </c>
    </row>
    <row r="16" spans="1:13" ht="15.75" customHeight="1">
      <c r="A16" s="24" t="s">
        <v>103</v>
      </c>
      <c r="B16" s="66">
        <f>'[6]regio'!$AC11+'[6]regio'!$AC12+'[6]regio'!$AC13</f>
        <v>5</v>
      </c>
      <c r="C16" s="67">
        <f>B16/$B$11*100</f>
        <v>0.20999580008399832</v>
      </c>
      <c r="D16" s="67">
        <f>M16/$M$11*100</f>
        <v>0.1411764705882353</v>
      </c>
      <c r="M16" s="81">
        <f>'[6]regio'!$AD11+'[6]regio'!$AD12+'[6]regio'!$AD13</f>
        <v>3</v>
      </c>
    </row>
    <row r="17" spans="1:13" s="85" customFormat="1" ht="22.5" customHeight="1">
      <c r="A17" s="20" t="s">
        <v>39</v>
      </c>
      <c r="B17" s="68">
        <f>SUM(B13:B16)</f>
        <v>2381</v>
      </c>
      <c r="C17" s="69">
        <f>B17/$B$11*100</f>
        <v>100</v>
      </c>
      <c r="D17" s="69">
        <f>SUM(D13:D16)</f>
        <v>100</v>
      </c>
      <c r="M17" s="85">
        <f>SUM(M13:M16)</f>
        <v>2125</v>
      </c>
    </row>
    <row r="18" spans="1:4" ht="23.25" customHeight="1">
      <c r="A18" s="21" t="s">
        <v>60</v>
      </c>
      <c r="B18" s="71"/>
      <c r="C18" s="72"/>
      <c r="D18" s="72"/>
    </row>
    <row r="19" spans="1:13" s="82" customFormat="1" ht="15.75" customHeight="1">
      <c r="A19" s="28" t="s">
        <v>41</v>
      </c>
      <c r="B19" s="64">
        <f>'[6]regio'!$AC20</f>
        <v>141</v>
      </c>
      <c r="C19" s="65">
        <f aca="true" t="shared" si="0" ref="C19:C25">B19/$B$11*100</f>
        <v>5.921881562368752</v>
      </c>
      <c r="D19" s="65">
        <f aca="true" t="shared" si="1" ref="D19:D24">M19/$M$11*100</f>
        <v>6.352941176470588</v>
      </c>
      <c r="M19" s="82">
        <f>'[6]regio'!$AD20</f>
        <v>135</v>
      </c>
    </row>
    <row r="20" spans="1:13" ht="15.75" customHeight="1">
      <c r="A20" s="29" t="s">
        <v>42</v>
      </c>
      <c r="B20" s="66">
        <f>'[6]regio'!$AC21+'[6]regio'!$AC29</f>
        <v>970</v>
      </c>
      <c r="C20" s="67">
        <f t="shared" si="0"/>
        <v>40.739185216295674</v>
      </c>
      <c r="D20" s="67">
        <f t="shared" si="1"/>
        <v>41.36470588235294</v>
      </c>
      <c r="M20" s="81">
        <f>'[6]regio'!$AD21+'[6]regio'!$AD$29</f>
        <v>879</v>
      </c>
    </row>
    <row r="21" spans="1:13" s="82" customFormat="1" ht="15.75" customHeight="1">
      <c r="A21" s="28" t="s">
        <v>43</v>
      </c>
      <c r="B21" s="64">
        <f>'[6]regio'!$AC22+'[6]regio'!$AC23</f>
        <v>359</v>
      </c>
      <c r="C21" s="65">
        <f t="shared" si="0"/>
        <v>15.077698446031079</v>
      </c>
      <c r="D21" s="65">
        <f t="shared" si="1"/>
        <v>14.682352941176472</v>
      </c>
      <c r="M21" s="82">
        <f>'[6]regio'!$AD22+'[6]regio'!$AD23</f>
        <v>312</v>
      </c>
    </row>
    <row r="22" spans="1:13" ht="15.75" customHeight="1">
      <c r="A22" s="29" t="s">
        <v>44</v>
      </c>
      <c r="B22" s="66">
        <f>'[6]regio'!$AC25+'[6]regio'!$AC26</f>
        <v>541</v>
      </c>
      <c r="C22" s="67">
        <f t="shared" si="0"/>
        <v>22.72154556908862</v>
      </c>
      <c r="D22" s="67">
        <f t="shared" si="1"/>
        <v>21.6</v>
      </c>
      <c r="M22" s="81">
        <f>'[6]regio'!$AD25+'[6]regio'!$AD26</f>
        <v>459</v>
      </c>
    </row>
    <row r="23" spans="1:13" s="82" customFormat="1" ht="15.75" customHeight="1">
      <c r="A23" s="28" t="s">
        <v>45</v>
      </c>
      <c r="B23" s="64">
        <f>'[6]regio'!$AC24</f>
        <v>228</v>
      </c>
      <c r="C23" s="65">
        <f t="shared" si="0"/>
        <v>9.575808483830324</v>
      </c>
      <c r="D23" s="65">
        <f t="shared" si="1"/>
        <v>9.176470588235293</v>
      </c>
      <c r="M23" s="82">
        <f>'[6]regio'!$AD24</f>
        <v>195</v>
      </c>
    </row>
    <row r="24" spans="1:13" ht="15.75" customHeight="1">
      <c r="A24" s="29" t="s">
        <v>46</v>
      </c>
      <c r="B24" s="66">
        <f>'[6]regio'!$AC27+'[6]regio'!$AC28</f>
        <v>142</v>
      </c>
      <c r="C24" s="67">
        <f t="shared" si="0"/>
        <v>5.963880722385552</v>
      </c>
      <c r="D24" s="67">
        <f t="shared" si="1"/>
        <v>6.8235294117647065</v>
      </c>
      <c r="M24" s="81">
        <f>'[6]regio'!$AD27+'[6]regio'!$AD28</f>
        <v>145</v>
      </c>
    </row>
    <row r="25" spans="1:13" s="85" customFormat="1" ht="21" customHeight="1">
      <c r="A25" s="20" t="s">
        <v>39</v>
      </c>
      <c r="B25" s="68">
        <f>SUM(B19:B24)</f>
        <v>2381</v>
      </c>
      <c r="C25" s="69">
        <f t="shared" si="0"/>
        <v>100</v>
      </c>
      <c r="D25" s="69">
        <f>SUM(D19:D24)</f>
        <v>100</v>
      </c>
      <c r="M25" s="85">
        <f>SUM(M19:M24)</f>
        <v>2125</v>
      </c>
    </row>
    <row r="26" spans="1:4" ht="25.5" customHeight="1">
      <c r="A26" s="21" t="s">
        <v>47</v>
      </c>
      <c r="B26" s="71"/>
      <c r="C26" s="72"/>
      <c r="D26" s="72"/>
    </row>
    <row r="27" spans="1:13" ht="18" customHeight="1">
      <c r="A27" s="23" t="s">
        <v>66</v>
      </c>
      <c r="B27" s="64">
        <f>'[6]regio'!$AC31</f>
        <v>937</v>
      </c>
      <c r="C27" s="65">
        <f aca="true" t="shared" si="2" ref="C27:C32">B27/$B$11*100</f>
        <v>39.35321293574128</v>
      </c>
      <c r="D27" s="65">
        <f>M27/$M$11*100</f>
        <v>30.964705882352938</v>
      </c>
      <c r="M27" s="81">
        <f>'[6]regio'!$AD31</f>
        <v>658</v>
      </c>
    </row>
    <row r="28" spans="1:13" ht="18" customHeight="1">
      <c r="A28" s="24" t="s">
        <v>67</v>
      </c>
      <c r="B28" s="66">
        <f>'[6]regio'!$AC32</f>
        <v>632</v>
      </c>
      <c r="C28" s="67">
        <f t="shared" si="2"/>
        <v>26.543469130617385</v>
      </c>
      <c r="D28" s="67">
        <f>M28/$M$11*100</f>
        <v>25.270588235294117</v>
      </c>
      <c r="M28" s="81">
        <f>'[6]regio'!$AD32</f>
        <v>537</v>
      </c>
    </row>
    <row r="29" spans="1:13" ht="18" customHeight="1">
      <c r="A29" s="23" t="s">
        <v>68</v>
      </c>
      <c r="B29" s="64">
        <f>'[6]regio'!$AC33</f>
        <v>446</v>
      </c>
      <c r="C29" s="65">
        <f t="shared" si="2"/>
        <v>18.73162536749265</v>
      </c>
      <c r="D29" s="65">
        <f>M29/$M$11*100</f>
        <v>20.47058823529412</v>
      </c>
      <c r="M29" s="81">
        <f>'[6]regio'!$AD33</f>
        <v>435</v>
      </c>
    </row>
    <row r="30" spans="1:13" ht="18" customHeight="1">
      <c r="A30" s="24" t="s">
        <v>69</v>
      </c>
      <c r="B30" s="66">
        <f>'[6]regio'!$AC34</f>
        <v>288</v>
      </c>
      <c r="C30" s="67">
        <f t="shared" si="2"/>
        <v>12.095758084838302</v>
      </c>
      <c r="D30" s="67">
        <f>M30/$M$11*100</f>
        <v>18.30588235294118</v>
      </c>
      <c r="M30" s="81">
        <f>'[6]regio'!$AD34</f>
        <v>389</v>
      </c>
    </row>
    <row r="31" spans="1:13" s="82" customFormat="1" ht="18" customHeight="1">
      <c r="A31" s="23" t="s">
        <v>70</v>
      </c>
      <c r="B31" s="64">
        <f>'[6]regio'!$AC35</f>
        <v>78</v>
      </c>
      <c r="C31" s="65">
        <f t="shared" si="2"/>
        <v>3.275934481310374</v>
      </c>
      <c r="D31" s="65">
        <f>M31/$M$11*100</f>
        <v>4.988235294117647</v>
      </c>
      <c r="M31" s="82">
        <f>'[6]regio'!$AD35</f>
        <v>106</v>
      </c>
    </row>
    <row r="32" spans="1:13" s="83" customFormat="1" ht="22.5" customHeight="1">
      <c r="A32" s="17" t="s">
        <v>39</v>
      </c>
      <c r="B32" s="74">
        <f>SUM(B27:B31)</f>
        <v>2381</v>
      </c>
      <c r="C32" s="75">
        <f t="shared" si="2"/>
        <v>100</v>
      </c>
      <c r="D32" s="75">
        <f>SUM(D27:D31)</f>
        <v>100</v>
      </c>
      <c r="M32" s="83">
        <f>SUM(M27:M31)</f>
        <v>2125</v>
      </c>
    </row>
    <row r="33" spans="1:4" ht="25.5" customHeight="1">
      <c r="A33" s="18" t="s">
        <v>62</v>
      </c>
      <c r="B33" s="76"/>
      <c r="C33" s="77"/>
      <c r="D33" s="77"/>
    </row>
    <row r="34" spans="1:13" ht="17.25" customHeight="1">
      <c r="A34" s="25" t="s">
        <v>107</v>
      </c>
      <c r="B34" s="78">
        <f>SUM('[6]regio'!$AC$52:$AC$60)</f>
        <v>0</v>
      </c>
      <c r="C34" s="79">
        <f>B34/$B$37*100</f>
        <v>0</v>
      </c>
      <c r="D34" s="79">
        <f>M34/$M$11*100</f>
        <v>0</v>
      </c>
      <c r="M34" s="81">
        <f>SUM('[6]regio'!$AD$40:$AD$48)</f>
        <v>0</v>
      </c>
    </row>
    <row r="35" spans="1:13" ht="17.25" customHeight="1">
      <c r="A35" s="26" t="s">
        <v>108</v>
      </c>
      <c r="B35" s="64">
        <f>'[6]regio'!$AC$61+'[6]regio'!$AC$62</f>
        <v>733</v>
      </c>
      <c r="C35" s="65">
        <f>B35/$B$37*100</f>
        <v>30.785384292314156</v>
      </c>
      <c r="D35" s="65">
        <f>M35/$M$11*100</f>
        <v>35.576470588235296</v>
      </c>
      <c r="M35" s="81">
        <f>SUM('[6]regio'!$AD$37:$AD$39)</f>
        <v>756</v>
      </c>
    </row>
    <row r="36" spans="1:13" ht="17.25" customHeight="1">
      <c r="A36" s="25" t="s">
        <v>63</v>
      </c>
      <c r="B36" s="78">
        <f>'[6]regio'!$AC$51</f>
        <v>1648</v>
      </c>
      <c r="C36" s="79">
        <f>B36/$B$37*100</f>
        <v>69.21461570768585</v>
      </c>
      <c r="D36" s="79">
        <f>M36/$M$11*100</f>
        <v>64.4235294117647</v>
      </c>
      <c r="M36" s="81">
        <f>'[6]regio'!$AD$49</f>
        <v>1369</v>
      </c>
    </row>
    <row r="37" spans="1:13" ht="21" customHeight="1">
      <c r="A37" s="55" t="s">
        <v>39</v>
      </c>
      <c r="B37" s="98">
        <f>SUM(B34:B36)</f>
        <v>2381</v>
      </c>
      <c r="C37" s="99">
        <f>SUM(C34:C36)</f>
        <v>100</v>
      </c>
      <c r="D37" s="99">
        <f>SUM(D34:D36)</f>
        <v>100</v>
      </c>
      <c r="M37" s="27">
        <f>SUM(M34:M36)</f>
        <v>2125</v>
      </c>
    </row>
    <row r="38" spans="1:4" ht="30" customHeight="1">
      <c r="A38" s="121" t="s">
        <v>95</v>
      </c>
      <c r="B38" s="121"/>
      <c r="C38" s="121"/>
      <c r="D38" s="121"/>
    </row>
    <row r="39" spans="1:6" ht="12.75">
      <c r="A39" s="102" t="s">
        <v>100</v>
      </c>
      <c r="B39" s="102"/>
      <c r="C39" s="102"/>
      <c r="D39" s="102"/>
      <c r="E39" s="88"/>
      <c r="F39" s="88"/>
    </row>
    <row r="40" ht="17.25" customHeight="1"/>
    <row r="41" spans="3:4" ht="12.75">
      <c r="C41" s="86"/>
      <c r="D41" s="86"/>
    </row>
    <row r="42" spans="3:4" ht="12.75">
      <c r="C42" s="86"/>
      <c r="D42" s="86"/>
    </row>
    <row r="43" spans="3:4" ht="12.75">
      <c r="C43" s="86"/>
      <c r="D43" s="86"/>
    </row>
    <row r="44" spans="3:4" ht="12.75">
      <c r="C44" s="86"/>
      <c r="D44" s="86"/>
    </row>
    <row r="45" spans="3:4" ht="12.75">
      <c r="C45" s="86"/>
      <c r="D45" s="86"/>
    </row>
    <row r="46" spans="3:4" ht="12.75">
      <c r="C46" s="86"/>
      <c r="D46" s="86"/>
    </row>
    <row r="47" spans="3:4" ht="12.75">
      <c r="C47" s="86"/>
      <c r="D47" s="86"/>
    </row>
    <row r="48" spans="3:4" ht="12.75">
      <c r="C48" s="86"/>
      <c r="D48" s="86"/>
    </row>
    <row r="49" spans="3:4" ht="12.75">
      <c r="C49" s="86"/>
      <c r="D49" s="86"/>
    </row>
    <row r="50" spans="3:4" ht="12.75">
      <c r="C50" s="86"/>
      <c r="D50" s="86"/>
    </row>
    <row r="51" spans="3:4" ht="12.75">
      <c r="C51" s="86"/>
      <c r="D51" s="86"/>
    </row>
    <row r="52" spans="3:4" ht="12.75">
      <c r="C52" s="86"/>
      <c r="D52" s="86"/>
    </row>
    <row r="53" spans="3:4" ht="12.75">
      <c r="C53" s="86"/>
      <c r="D53" s="86"/>
    </row>
    <row r="54" spans="3:4" ht="12.75">
      <c r="C54" s="86"/>
      <c r="D54" s="86"/>
    </row>
    <row r="55" spans="3:4" ht="12.75">
      <c r="C55" s="86"/>
      <c r="D55" s="86"/>
    </row>
    <row r="56" spans="3:4" ht="12.75">
      <c r="C56" s="86"/>
      <c r="D56" s="86"/>
    </row>
    <row r="57" spans="3:4" ht="12.75">
      <c r="C57" s="86"/>
      <c r="D57" s="86"/>
    </row>
    <row r="58" spans="3:4" ht="12.75">
      <c r="C58" s="86"/>
      <c r="D58" s="86"/>
    </row>
    <row r="59" spans="3:4" ht="12.75">
      <c r="C59" s="86"/>
      <c r="D59" s="86"/>
    </row>
    <row r="60" spans="3:4" ht="12.75">
      <c r="C60" s="86"/>
      <c r="D60" s="86"/>
    </row>
    <row r="61" spans="3:4" ht="12.75">
      <c r="C61" s="86"/>
      <c r="D61" s="86"/>
    </row>
    <row r="62" spans="3:4" ht="12.75">
      <c r="C62" s="86"/>
      <c r="D62" s="86"/>
    </row>
    <row r="63" spans="3:4" ht="12.75">
      <c r="C63" s="86"/>
      <c r="D63" s="86"/>
    </row>
    <row r="64" spans="3:4" ht="12.75">
      <c r="C64" s="86"/>
      <c r="D64" s="86"/>
    </row>
    <row r="65" spans="3:4" ht="12.75">
      <c r="C65" s="86"/>
      <c r="D65" s="86"/>
    </row>
    <row r="66" spans="3:4" ht="12.75">
      <c r="C66" s="86"/>
      <c r="D66" s="86"/>
    </row>
    <row r="67" spans="3:4" ht="12.75">
      <c r="C67" s="86"/>
      <c r="D67" s="86"/>
    </row>
    <row r="68" spans="3:4" ht="12.75">
      <c r="C68" s="86"/>
      <c r="D68" s="86"/>
    </row>
    <row r="69" spans="3:4" ht="12.75">
      <c r="C69" s="86"/>
      <c r="D69" s="86"/>
    </row>
    <row r="70" spans="3:4" ht="12.75">
      <c r="C70" s="86"/>
      <c r="D70" s="86"/>
    </row>
    <row r="71" spans="3:4" ht="12.75">
      <c r="C71" s="86"/>
      <c r="D71" s="86"/>
    </row>
    <row r="72" spans="3:4" ht="12.75">
      <c r="C72" s="86"/>
      <c r="D72" s="86"/>
    </row>
    <row r="73" spans="3:4" ht="12.75">
      <c r="C73" s="86"/>
      <c r="D73" s="86"/>
    </row>
    <row r="74" spans="3:4" ht="12.75">
      <c r="C74" s="86"/>
      <c r="D74" s="86"/>
    </row>
    <row r="75" spans="3:4" ht="12.75">
      <c r="C75" s="86"/>
      <c r="D75" s="86"/>
    </row>
    <row r="76" spans="3:4" ht="12.75">
      <c r="C76" s="86"/>
      <c r="D76" s="86"/>
    </row>
    <row r="77" spans="3:4" ht="12.75">
      <c r="C77" s="86"/>
      <c r="D77" s="86"/>
    </row>
    <row r="78" spans="3:4" ht="12.75">
      <c r="C78" s="86"/>
      <c r="D78" s="86"/>
    </row>
    <row r="79" spans="3:4" ht="12.75">
      <c r="C79" s="86"/>
      <c r="D79" s="86"/>
    </row>
    <row r="80" spans="3:4" ht="12.75">
      <c r="C80" s="86"/>
      <c r="D80" s="86"/>
    </row>
    <row r="81" spans="3:4" ht="12.75">
      <c r="C81" s="86"/>
      <c r="D81" s="86"/>
    </row>
    <row r="82" spans="3:4" ht="12.75">
      <c r="C82" s="86"/>
      <c r="D82" s="86"/>
    </row>
    <row r="83" spans="3:4" ht="12.75">
      <c r="C83" s="86"/>
      <c r="D83" s="86"/>
    </row>
    <row r="84" spans="3:4" ht="12.75">
      <c r="C84" s="86"/>
      <c r="D84" s="86"/>
    </row>
    <row r="85" spans="3:4" ht="12.75">
      <c r="C85" s="86"/>
      <c r="D85" s="86"/>
    </row>
    <row r="86" spans="3:4" ht="12.75">
      <c r="C86" s="86"/>
      <c r="D86" s="86"/>
    </row>
    <row r="87" spans="3:4" ht="12.75">
      <c r="C87" s="86"/>
      <c r="D87" s="86"/>
    </row>
    <row r="88" spans="3:4" ht="12.75">
      <c r="C88" s="86"/>
      <c r="D88" s="86"/>
    </row>
    <row r="89" spans="3:4" ht="12.75">
      <c r="C89" s="86"/>
      <c r="D89" s="86"/>
    </row>
    <row r="90" spans="3:4" ht="12.75">
      <c r="C90" s="86"/>
      <c r="D90" s="86"/>
    </row>
    <row r="91" spans="3:4" ht="12.75">
      <c r="C91" s="86"/>
      <c r="D91" s="86"/>
    </row>
    <row r="92" spans="3:4" ht="12.75">
      <c r="C92" s="86"/>
      <c r="D92" s="86"/>
    </row>
    <row r="93" spans="3:4" ht="12.75">
      <c r="C93" s="86"/>
      <c r="D93" s="86"/>
    </row>
    <row r="94" spans="3:4" ht="12.75">
      <c r="C94" s="86"/>
      <c r="D94" s="86"/>
    </row>
    <row r="95" spans="3:4" ht="12.75">
      <c r="C95" s="86"/>
      <c r="D95" s="86"/>
    </row>
    <row r="96" spans="3:4" ht="12.75">
      <c r="C96" s="86"/>
      <c r="D96" s="86"/>
    </row>
    <row r="97" spans="3:4" ht="12.75">
      <c r="C97" s="86"/>
      <c r="D97" s="86"/>
    </row>
    <row r="98" spans="3:4" ht="12.75">
      <c r="C98" s="86"/>
      <c r="D98" s="86"/>
    </row>
    <row r="99" spans="3:4" ht="12.75">
      <c r="C99" s="86"/>
      <c r="D99" s="86"/>
    </row>
    <row r="100" spans="3:4" ht="12.75">
      <c r="C100" s="86"/>
      <c r="D100" s="86"/>
    </row>
    <row r="101" spans="3:4" ht="12.75">
      <c r="C101" s="86"/>
      <c r="D101" s="86"/>
    </row>
    <row r="102" spans="3:4" ht="12.75">
      <c r="C102" s="86"/>
      <c r="D102" s="86"/>
    </row>
    <row r="103" spans="3:4" ht="12.75">
      <c r="C103" s="86"/>
      <c r="D103" s="86"/>
    </row>
    <row r="104" spans="3:4" ht="12.75">
      <c r="C104" s="86"/>
      <c r="D104" s="86"/>
    </row>
    <row r="105" spans="3:4" ht="12.75">
      <c r="C105" s="86"/>
      <c r="D105" s="86"/>
    </row>
    <row r="106" spans="3:4" ht="12.75">
      <c r="C106" s="86"/>
      <c r="D106" s="86"/>
    </row>
    <row r="107" spans="3:4" ht="12.75">
      <c r="C107" s="86"/>
      <c r="D107" s="86"/>
    </row>
    <row r="108" spans="3:4" ht="12.75">
      <c r="C108" s="86"/>
      <c r="D108" s="86"/>
    </row>
    <row r="109" spans="3:4" ht="12.75">
      <c r="C109" s="86"/>
      <c r="D109" s="86"/>
    </row>
    <row r="110" spans="3:4" ht="12.75">
      <c r="C110" s="86"/>
      <c r="D110" s="86"/>
    </row>
    <row r="111" spans="3:4" ht="12.75">
      <c r="C111" s="86"/>
      <c r="D111" s="86"/>
    </row>
    <row r="112" spans="3:4" ht="12.75">
      <c r="C112" s="86"/>
      <c r="D112" s="86"/>
    </row>
    <row r="113" spans="3:4" ht="12.75">
      <c r="C113" s="86"/>
      <c r="D113" s="86"/>
    </row>
    <row r="114" spans="3:4" ht="12.75">
      <c r="C114" s="86"/>
      <c r="D114" s="86"/>
    </row>
    <row r="115" spans="3:4" ht="12.75">
      <c r="C115" s="86"/>
      <c r="D115" s="86"/>
    </row>
    <row r="116" spans="3:4" ht="12.75">
      <c r="C116" s="86"/>
      <c r="D116" s="86"/>
    </row>
    <row r="117" spans="3:4" ht="12.75">
      <c r="C117" s="86"/>
      <c r="D117" s="86"/>
    </row>
    <row r="118" spans="3:4" ht="12.75">
      <c r="C118" s="86"/>
      <c r="D118" s="86"/>
    </row>
    <row r="119" spans="3:4" ht="12.75">
      <c r="C119" s="86"/>
      <c r="D119" s="86"/>
    </row>
    <row r="120" spans="3:4" ht="12.75">
      <c r="C120" s="86"/>
      <c r="D120" s="86"/>
    </row>
    <row r="121" spans="3:4" ht="12.75">
      <c r="C121" s="86"/>
      <c r="D121" s="86"/>
    </row>
    <row r="122" spans="3:4" ht="12.75">
      <c r="C122" s="86"/>
      <c r="D122" s="86"/>
    </row>
    <row r="123" spans="3:4" ht="12.75">
      <c r="C123" s="86"/>
      <c r="D123" s="86"/>
    </row>
    <row r="124" spans="3:4" ht="12.75">
      <c r="C124" s="86"/>
      <c r="D124" s="86"/>
    </row>
    <row r="125" spans="3:4" ht="12.75">
      <c r="C125" s="86"/>
      <c r="D125" s="86"/>
    </row>
    <row r="126" spans="3:4" ht="12.75">
      <c r="C126" s="86"/>
      <c r="D126" s="86"/>
    </row>
    <row r="127" spans="3:4" ht="12.75">
      <c r="C127" s="86"/>
      <c r="D127" s="86"/>
    </row>
    <row r="128" spans="3:4" ht="12.75">
      <c r="C128" s="86"/>
      <c r="D128" s="86"/>
    </row>
    <row r="129" spans="3:4" ht="12.75">
      <c r="C129" s="86"/>
      <c r="D129" s="86"/>
    </row>
    <row r="130" spans="3:4" ht="12.75">
      <c r="C130" s="86"/>
      <c r="D130" s="86"/>
    </row>
    <row r="131" spans="3:4" ht="12.75">
      <c r="C131" s="86"/>
      <c r="D131" s="86"/>
    </row>
    <row r="132" spans="3:4" ht="12.75">
      <c r="C132" s="86"/>
      <c r="D132" s="86"/>
    </row>
    <row r="133" spans="3:4" ht="12.75">
      <c r="C133" s="86"/>
      <c r="D133" s="86"/>
    </row>
    <row r="134" spans="3:4" ht="12.75">
      <c r="C134" s="86"/>
      <c r="D134" s="86"/>
    </row>
    <row r="135" spans="3:4" ht="12.75">
      <c r="C135" s="86"/>
      <c r="D135" s="86"/>
    </row>
    <row r="136" spans="3:4" ht="12.75">
      <c r="C136" s="86"/>
      <c r="D136" s="86"/>
    </row>
    <row r="137" spans="3:4" ht="12.75">
      <c r="C137" s="86"/>
      <c r="D137" s="86"/>
    </row>
    <row r="138" spans="3:4" ht="12.75">
      <c r="C138" s="86"/>
      <c r="D138" s="86"/>
    </row>
    <row r="139" spans="3:4" ht="12.75">
      <c r="C139" s="86"/>
      <c r="D139" s="86"/>
    </row>
    <row r="140" spans="3:4" ht="12.75">
      <c r="C140" s="86"/>
      <c r="D140" s="86"/>
    </row>
    <row r="141" spans="3:4" ht="12.75">
      <c r="C141" s="86"/>
      <c r="D141" s="86"/>
    </row>
    <row r="142" spans="3:4" ht="12.75">
      <c r="C142" s="86"/>
      <c r="D142" s="86"/>
    </row>
    <row r="143" spans="3:4" ht="12.75">
      <c r="C143" s="86"/>
      <c r="D143" s="86"/>
    </row>
    <row r="144" spans="3:4" ht="12.75">
      <c r="C144" s="86"/>
      <c r="D144" s="86"/>
    </row>
    <row r="145" spans="3:4" ht="12.75">
      <c r="C145" s="86"/>
      <c r="D145" s="86"/>
    </row>
    <row r="146" spans="3:4" ht="12.75">
      <c r="C146" s="86"/>
      <c r="D146" s="86"/>
    </row>
    <row r="147" spans="3:4" ht="12.75">
      <c r="C147" s="86"/>
      <c r="D147" s="86"/>
    </row>
    <row r="148" spans="3:4" ht="12.75">
      <c r="C148" s="86"/>
      <c r="D148" s="86"/>
    </row>
    <row r="149" spans="3:4" ht="12.75">
      <c r="C149" s="86"/>
      <c r="D149" s="86"/>
    </row>
    <row r="150" spans="3:4" ht="12.75">
      <c r="C150" s="86"/>
      <c r="D150" s="86"/>
    </row>
    <row r="151" spans="3:4" ht="12.75">
      <c r="C151" s="86"/>
      <c r="D151" s="86"/>
    </row>
    <row r="152" spans="3:4" ht="12.75">
      <c r="C152" s="86"/>
      <c r="D152" s="86"/>
    </row>
    <row r="153" spans="3:4" ht="12.75">
      <c r="C153" s="86"/>
      <c r="D153" s="86"/>
    </row>
    <row r="154" spans="3:4" ht="12.75">
      <c r="C154" s="86"/>
      <c r="D154" s="86"/>
    </row>
    <row r="155" spans="3:4" ht="12.75">
      <c r="C155" s="86"/>
      <c r="D155" s="86"/>
    </row>
    <row r="156" spans="3:4" ht="12.75">
      <c r="C156" s="86"/>
      <c r="D156" s="86"/>
    </row>
    <row r="157" spans="3:4" ht="12.75">
      <c r="C157" s="86"/>
      <c r="D157" s="86"/>
    </row>
    <row r="158" spans="3:4" ht="12.75">
      <c r="C158" s="86"/>
      <c r="D158" s="86"/>
    </row>
    <row r="159" spans="3:4" ht="12.75">
      <c r="C159" s="86"/>
      <c r="D159" s="86"/>
    </row>
    <row r="160" spans="3:4" ht="12.75">
      <c r="C160" s="86"/>
      <c r="D160" s="86"/>
    </row>
    <row r="161" spans="3:4" ht="12.75">
      <c r="C161" s="86"/>
      <c r="D161" s="86"/>
    </row>
    <row r="162" spans="3:4" ht="12.75">
      <c r="C162" s="86"/>
      <c r="D162" s="86"/>
    </row>
    <row r="163" spans="3:4" ht="12.75">
      <c r="C163" s="86"/>
      <c r="D163" s="86"/>
    </row>
    <row r="164" spans="3:4" ht="12.75">
      <c r="C164" s="86"/>
      <c r="D164" s="86"/>
    </row>
    <row r="165" spans="3:4" ht="12.75">
      <c r="C165" s="86"/>
      <c r="D165" s="86"/>
    </row>
    <row r="166" spans="3:4" ht="12.75">
      <c r="C166" s="86"/>
      <c r="D166" s="86"/>
    </row>
    <row r="167" spans="3:4" ht="12.75">
      <c r="C167" s="86"/>
      <c r="D167" s="86"/>
    </row>
    <row r="168" spans="3:4" ht="12.75">
      <c r="C168" s="86"/>
      <c r="D168" s="86"/>
    </row>
    <row r="169" spans="3:4" ht="12.75">
      <c r="C169" s="86"/>
      <c r="D169" s="86"/>
    </row>
    <row r="170" spans="3:4" ht="12.75">
      <c r="C170" s="86"/>
      <c r="D170" s="86"/>
    </row>
    <row r="171" spans="3:4" ht="12.75">
      <c r="C171" s="86"/>
      <c r="D171" s="86"/>
    </row>
    <row r="172" spans="3:4" ht="12.75">
      <c r="C172" s="86"/>
      <c r="D172" s="86"/>
    </row>
    <row r="173" spans="3:4" ht="12.75">
      <c r="C173" s="86"/>
      <c r="D173" s="86"/>
    </row>
    <row r="174" spans="3:4" ht="12.75">
      <c r="C174" s="86"/>
      <c r="D174" s="86"/>
    </row>
    <row r="175" spans="3:4" ht="12.75">
      <c r="C175" s="86"/>
      <c r="D175" s="86"/>
    </row>
    <row r="176" spans="3:4" ht="12.75">
      <c r="C176" s="86"/>
      <c r="D176" s="86"/>
    </row>
    <row r="177" spans="3:4" ht="12.75">
      <c r="C177" s="86"/>
      <c r="D177" s="86"/>
    </row>
    <row r="178" spans="3:4" ht="12.75">
      <c r="C178" s="86"/>
      <c r="D178" s="86"/>
    </row>
    <row r="179" spans="3:4" ht="12.75">
      <c r="C179" s="86"/>
      <c r="D179" s="86"/>
    </row>
    <row r="180" spans="3:4" ht="12.75">
      <c r="C180" s="86"/>
      <c r="D180" s="86"/>
    </row>
    <row r="181" spans="3:4" ht="12.75">
      <c r="C181" s="86"/>
      <c r="D181" s="86"/>
    </row>
    <row r="182" spans="3:4" ht="12.75">
      <c r="C182" s="86"/>
      <c r="D182" s="86"/>
    </row>
    <row r="183" spans="3:4" ht="12.75">
      <c r="C183" s="86"/>
      <c r="D183" s="86"/>
    </row>
    <row r="184" spans="3:4" ht="12.75">
      <c r="C184" s="86"/>
      <c r="D184" s="86"/>
    </row>
    <row r="185" spans="3:4" ht="12.75">
      <c r="C185" s="86"/>
      <c r="D185" s="86"/>
    </row>
    <row r="186" spans="3:4" ht="12.75">
      <c r="C186" s="86"/>
      <c r="D186" s="86"/>
    </row>
    <row r="187" spans="3:4" ht="12.75">
      <c r="C187" s="86"/>
      <c r="D187" s="86"/>
    </row>
    <row r="188" spans="3:4" ht="12.75">
      <c r="C188" s="86"/>
      <c r="D188" s="86"/>
    </row>
    <row r="189" spans="3:4" ht="12.75">
      <c r="C189" s="86"/>
      <c r="D189" s="86"/>
    </row>
    <row r="190" spans="3:4" ht="12.75">
      <c r="C190" s="86"/>
      <c r="D190" s="86"/>
    </row>
    <row r="191" spans="3:4" ht="12.75">
      <c r="C191" s="86"/>
      <c r="D191" s="86"/>
    </row>
    <row r="192" spans="3:4" ht="12.75">
      <c r="C192" s="86"/>
      <c r="D192" s="86"/>
    </row>
    <row r="193" spans="3:4" ht="12.75">
      <c r="C193" s="86"/>
      <c r="D193" s="86"/>
    </row>
    <row r="194" spans="3:4" ht="12.75">
      <c r="C194" s="86"/>
      <c r="D194" s="86"/>
    </row>
    <row r="195" spans="3:4" ht="12.75">
      <c r="C195" s="86"/>
      <c r="D195" s="86"/>
    </row>
    <row r="196" spans="3:4" ht="12.75">
      <c r="C196" s="86"/>
      <c r="D196" s="86"/>
    </row>
    <row r="197" spans="3:4" ht="12.75">
      <c r="C197" s="86"/>
      <c r="D197" s="86"/>
    </row>
    <row r="198" spans="3:4" ht="12.75">
      <c r="C198" s="86"/>
      <c r="D198" s="86"/>
    </row>
    <row r="199" spans="3:4" ht="12.75">
      <c r="C199" s="86"/>
      <c r="D199" s="86"/>
    </row>
    <row r="200" spans="3:4" ht="12.75">
      <c r="C200" s="86"/>
      <c r="D200" s="86"/>
    </row>
    <row r="201" spans="3:4" ht="12.75">
      <c r="C201" s="86"/>
      <c r="D201" s="86"/>
    </row>
    <row r="202" spans="3:4" ht="12.75">
      <c r="C202" s="86"/>
      <c r="D202" s="86"/>
    </row>
    <row r="203" spans="3:4" ht="12.75">
      <c r="C203" s="86"/>
      <c r="D203" s="86"/>
    </row>
    <row r="204" spans="3:4" ht="12.75">
      <c r="C204" s="86"/>
      <c r="D204" s="86"/>
    </row>
    <row r="205" spans="3:4" ht="12.75">
      <c r="C205" s="86"/>
      <c r="D205" s="86"/>
    </row>
    <row r="206" spans="3:4" ht="12.75">
      <c r="C206" s="86"/>
      <c r="D206" s="86"/>
    </row>
    <row r="207" spans="3:4" ht="12.75">
      <c r="C207" s="86"/>
      <c r="D207" s="86"/>
    </row>
    <row r="208" spans="3:4" ht="12.75">
      <c r="C208" s="86"/>
      <c r="D208" s="86"/>
    </row>
    <row r="209" spans="3:4" ht="12.75">
      <c r="C209" s="86"/>
      <c r="D209" s="86"/>
    </row>
    <row r="210" spans="3:4" ht="12.75">
      <c r="C210" s="86"/>
      <c r="D210" s="86"/>
    </row>
    <row r="211" spans="3:4" ht="12.75">
      <c r="C211" s="86"/>
      <c r="D211" s="86"/>
    </row>
    <row r="212" spans="3:4" ht="12.75">
      <c r="C212" s="86"/>
      <c r="D212" s="86"/>
    </row>
    <row r="213" spans="3:4" ht="12.75">
      <c r="C213" s="86"/>
      <c r="D213" s="86"/>
    </row>
    <row r="214" spans="3:4" ht="12.75">
      <c r="C214" s="86"/>
      <c r="D214" s="86"/>
    </row>
    <row r="215" spans="3:4" ht="12.75">
      <c r="C215" s="86"/>
      <c r="D215" s="86"/>
    </row>
    <row r="216" spans="3:4" ht="12.75">
      <c r="C216" s="86"/>
      <c r="D216" s="86"/>
    </row>
    <row r="217" spans="3:4" ht="12.75">
      <c r="C217" s="86"/>
      <c r="D217" s="86"/>
    </row>
    <row r="218" spans="3:4" ht="12.75">
      <c r="C218" s="86"/>
      <c r="D218" s="86"/>
    </row>
    <row r="219" spans="3:4" ht="12.75">
      <c r="C219" s="86"/>
      <c r="D219" s="86"/>
    </row>
    <row r="220" spans="3:4" ht="12.75">
      <c r="C220" s="86"/>
      <c r="D220" s="86"/>
    </row>
    <row r="221" spans="3:4" ht="12.75">
      <c r="C221" s="86"/>
      <c r="D221" s="86"/>
    </row>
    <row r="222" spans="3:4" ht="12.75">
      <c r="C222" s="86"/>
      <c r="D222" s="86"/>
    </row>
    <row r="223" spans="3:4" ht="12.75">
      <c r="C223" s="86"/>
      <c r="D223" s="86"/>
    </row>
    <row r="224" spans="3:4" ht="12.75">
      <c r="C224" s="86"/>
      <c r="D224" s="86"/>
    </row>
    <row r="225" spans="3:4" ht="12.75">
      <c r="C225" s="86"/>
      <c r="D225" s="86"/>
    </row>
    <row r="226" spans="3:4" ht="12.75">
      <c r="C226" s="86"/>
      <c r="D226" s="86"/>
    </row>
    <row r="227" spans="3:4" ht="12.75">
      <c r="C227" s="86"/>
      <c r="D227" s="86"/>
    </row>
    <row r="228" spans="3:4" ht="12.75">
      <c r="C228" s="86"/>
      <c r="D228" s="86"/>
    </row>
    <row r="229" spans="3:4" ht="12.75">
      <c r="C229" s="86"/>
      <c r="D229" s="86"/>
    </row>
    <row r="230" spans="3:4" ht="12.75">
      <c r="C230" s="86"/>
      <c r="D230" s="86"/>
    </row>
    <row r="231" spans="3:4" ht="12.75">
      <c r="C231" s="86"/>
      <c r="D231" s="86"/>
    </row>
    <row r="232" spans="3:4" ht="12.75">
      <c r="C232" s="86"/>
      <c r="D232" s="86"/>
    </row>
    <row r="233" spans="3:4" ht="12.75">
      <c r="C233" s="86"/>
      <c r="D233" s="86"/>
    </row>
    <row r="234" spans="3:4" ht="12.75">
      <c r="C234" s="86"/>
      <c r="D234" s="86"/>
    </row>
    <row r="235" spans="3:4" ht="12.75">
      <c r="C235" s="86"/>
      <c r="D235" s="86"/>
    </row>
    <row r="236" spans="3:4" ht="12.75">
      <c r="C236" s="86"/>
      <c r="D236" s="86"/>
    </row>
    <row r="237" spans="3:4" ht="12.75">
      <c r="C237" s="86"/>
      <c r="D237" s="86"/>
    </row>
    <row r="238" spans="3:4" ht="12.75">
      <c r="C238" s="86"/>
      <c r="D238" s="86"/>
    </row>
    <row r="239" spans="3:4" ht="12.75">
      <c r="C239" s="86"/>
      <c r="D239" s="86"/>
    </row>
    <row r="240" spans="3:4" ht="12.75">
      <c r="C240" s="86"/>
      <c r="D240" s="86"/>
    </row>
    <row r="241" spans="3:4" ht="12.75">
      <c r="C241" s="86"/>
      <c r="D241" s="86"/>
    </row>
    <row r="242" spans="3:4" ht="12.75">
      <c r="C242" s="86"/>
      <c r="D242" s="86"/>
    </row>
    <row r="243" spans="3:4" ht="12.75">
      <c r="C243" s="86"/>
      <c r="D243" s="86"/>
    </row>
    <row r="244" spans="3:4" ht="12.75">
      <c r="C244" s="86"/>
      <c r="D244" s="86"/>
    </row>
    <row r="245" spans="3:4" ht="12.75">
      <c r="C245" s="86"/>
      <c r="D245" s="86"/>
    </row>
    <row r="246" spans="3:4" ht="12.75">
      <c r="C246" s="86"/>
      <c r="D246" s="86"/>
    </row>
    <row r="247" spans="3:4" ht="12.75">
      <c r="C247" s="86"/>
      <c r="D247" s="86"/>
    </row>
    <row r="248" spans="3:4" ht="12.75">
      <c r="C248" s="86"/>
      <c r="D248" s="86"/>
    </row>
    <row r="249" spans="3:4" ht="12.75">
      <c r="C249" s="86"/>
      <c r="D249" s="86"/>
    </row>
    <row r="250" spans="3:4" ht="12.75">
      <c r="C250" s="86"/>
      <c r="D250" s="86"/>
    </row>
    <row r="251" spans="3:4" ht="12.75">
      <c r="C251" s="86"/>
      <c r="D251" s="86"/>
    </row>
    <row r="252" spans="3:4" ht="12.75">
      <c r="C252" s="86"/>
      <c r="D252" s="86"/>
    </row>
    <row r="253" spans="3:4" ht="12.75">
      <c r="C253" s="86"/>
      <c r="D253" s="86"/>
    </row>
    <row r="254" spans="3:4" ht="12.75">
      <c r="C254" s="86"/>
      <c r="D254" s="86"/>
    </row>
    <row r="255" spans="3:4" ht="12.75">
      <c r="C255" s="86"/>
      <c r="D255" s="86"/>
    </row>
    <row r="256" spans="3:4" ht="12.75">
      <c r="C256" s="86"/>
      <c r="D256" s="86"/>
    </row>
    <row r="257" spans="3:4" ht="12.75">
      <c r="C257" s="86"/>
      <c r="D257" s="86"/>
    </row>
    <row r="258" spans="3:4" ht="12.75">
      <c r="C258" s="86"/>
      <c r="D258" s="86"/>
    </row>
    <row r="259" spans="3:4" ht="12.75">
      <c r="C259" s="86"/>
      <c r="D259" s="86"/>
    </row>
    <row r="260" spans="3:4" ht="12.75">
      <c r="C260" s="86"/>
      <c r="D260" s="86"/>
    </row>
    <row r="261" spans="3:4" ht="12.75">
      <c r="C261" s="86"/>
      <c r="D261" s="86"/>
    </row>
    <row r="262" spans="3:4" ht="12.75">
      <c r="C262" s="86"/>
      <c r="D262" s="86"/>
    </row>
    <row r="263" spans="3:4" ht="12.75">
      <c r="C263" s="86"/>
      <c r="D263" s="86"/>
    </row>
    <row r="264" spans="3:4" ht="12.75">
      <c r="C264" s="86"/>
      <c r="D264" s="86"/>
    </row>
    <row r="265" spans="3:4" ht="12.75">
      <c r="C265" s="86"/>
      <c r="D265" s="86"/>
    </row>
    <row r="266" spans="3:4" ht="12.75">
      <c r="C266" s="86"/>
      <c r="D266" s="86"/>
    </row>
    <row r="267" spans="3:4" ht="12.75">
      <c r="C267" s="86"/>
      <c r="D267" s="86"/>
    </row>
    <row r="268" spans="3:4" ht="12.75">
      <c r="C268" s="86"/>
      <c r="D268" s="86"/>
    </row>
    <row r="269" spans="3:4" ht="12.75">
      <c r="C269" s="86"/>
      <c r="D269" s="86"/>
    </row>
    <row r="270" spans="3:4" ht="12.75">
      <c r="C270" s="86"/>
      <c r="D270" s="86"/>
    </row>
    <row r="271" spans="3:4" ht="12.75">
      <c r="C271" s="86"/>
      <c r="D271" s="86"/>
    </row>
    <row r="272" spans="3:4" ht="12.75">
      <c r="C272" s="86"/>
      <c r="D272" s="86"/>
    </row>
    <row r="273" spans="3:4" ht="12.75">
      <c r="C273" s="86"/>
      <c r="D273" s="86"/>
    </row>
    <row r="274" spans="3:4" ht="12.75">
      <c r="C274" s="86"/>
      <c r="D274" s="86"/>
    </row>
    <row r="275" spans="3:4" ht="12.75">
      <c r="C275" s="86"/>
      <c r="D275" s="86"/>
    </row>
    <row r="276" spans="3:4" ht="12.75">
      <c r="C276" s="86"/>
      <c r="D276" s="86"/>
    </row>
    <row r="277" spans="3:4" ht="12.75">
      <c r="C277" s="86"/>
      <c r="D277" s="86"/>
    </row>
    <row r="278" spans="3:4" ht="12.75">
      <c r="C278" s="86"/>
      <c r="D278" s="86"/>
    </row>
    <row r="279" spans="3:4" ht="12.75">
      <c r="C279" s="86"/>
      <c r="D279" s="86"/>
    </row>
    <row r="280" spans="3:4" ht="12.75">
      <c r="C280" s="86"/>
      <c r="D280" s="86"/>
    </row>
    <row r="281" spans="3:4" ht="12.75">
      <c r="C281" s="86"/>
      <c r="D281" s="86"/>
    </row>
    <row r="282" spans="3:4" ht="12.75">
      <c r="C282" s="86"/>
      <c r="D282" s="86"/>
    </row>
    <row r="283" spans="3:4" ht="12.75">
      <c r="C283" s="86"/>
      <c r="D283" s="86"/>
    </row>
    <row r="284" spans="3:4" ht="12.75">
      <c r="C284" s="86"/>
      <c r="D284" s="86"/>
    </row>
    <row r="285" spans="3:4" ht="12.75">
      <c r="C285" s="86"/>
      <c r="D285" s="86"/>
    </row>
    <row r="286" spans="3:4" ht="12.75">
      <c r="C286" s="86"/>
      <c r="D286" s="86"/>
    </row>
    <row r="287" spans="3:4" ht="12.75">
      <c r="C287" s="86"/>
      <c r="D287" s="86"/>
    </row>
    <row r="288" spans="3:4" ht="12.75">
      <c r="C288" s="86"/>
      <c r="D288" s="86"/>
    </row>
    <row r="289" spans="3:4" ht="12.75">
      <c r="C289" s="86"/>
      <c r="D289" s="86"/>
    </row>
    <row r="290" spans="3:4" ht="12.75">
      <c r="C290" s="86"/>
      <c r="D290" s="86"/>
    </row>
    <row r="291" spans="3:4" ht="12.75">
      <c r="C291" s="86"/>
      <c r="D291" s="86"/>
    </row>
    <row r="292" spans="3:4" ht="12.75">
      <c r="C292" s="86"/>
      <c r="D292" s="86"/>
    </row>
    <row r="293" spans="3:4" ht="12.75">
      <c r="C293" s="86"/>
      <c r="D293" s="86"/>
    </row>
    <row r="294" spans="3:4" ht="12.75">
      <c r="C294" s="86"/>
      <c r="D294" s="86"/>
    </row>
    <row r="295" spans="3:4" ht="12.75">
      <c r="C295" s="86"/>
      <c r="D295" s="86"/>
    </row>
    <row r="296" spans="3:4" ht="12.75">
      <c r="C296" s="86"/>
      <c r="D296" s="86"/>
    </row>
    <row r="297" spans="3:4" ht="12.75">
      <c r="C297" s="86"/>
      <c r="D297" s="86"/>
    </row>
    <row r="298" spans="3:4" ht="12.75">
      <c r="C298" s="86"/>
      <c r="D298" s="86"/>
    </row>
    <row r="299" spans="3:4" ht="12.75">
      <c r="C299" s="86"/>
      <c r="D299" s="86"/>
    </row>
    <row r="300" spans="3:4" ht="12.75">
      <c r="C300" s="86"/>
      <c r="D300" s="86"/>
    </row>
    <row r="301" spans="3:4" ht="12.75">
      <c r="C301" s="86"/>
      <c r="D301" s="86"/>
    </row>
    <row r="302" spans="3:4" ht="12.75">
      <c r="C302" s="86"/>
      <c r="D302" s="86"/>
    </row>
    <row r="303" spans="3:4" ht="12.75">
      <c r="C303" s="86"/>
      <c r="D303" s="86"/>
    </row>
    <row r="304" spans="3:4" ht="12.75">
      <c r="C304" s="86"/>
      <c r="D304" s="86"/>
    </row>
    <row r="305" spans="3:4" ht="12.75">
      <c r="C305" s="86"/>
      <c r="D305" s="86"/>
    </row>
    <row r="306" spans="3:4" ht="12.75">
      <c r="C306" s="86"/>
      <c r="D306" s="86"/>
    </row>
    <row r="307" spans="3:4" ht="12.75">
      <c r="C307" s="86"/>
      <c r="D307" s="86"/>
    </row>
    <row r="308" spans="3:4" ht="12.75">
      <c r="C308" s="86"/>
      <c r="D308" s="86"/>
    </row>
    <row r="309" spans="3:4" ht="12.75">
      <c r="C309" s="86"/>
      <c r="D309" s="86"/>
    </row>
    <row r="310" spans="3:4" ht="12.75">
      <c r="C310" s="86"/>
      <c r="D310" s="86"/>
    </row>
    <row r="311" spans="3:4" ht="12.75">
      <c r="C311" s="86"/>
      <c r="D311" s="86"/>
    </row>
    <row r="312" spans="3:4" ht="12.75">
      <c r="C312" s="86"/>
      <c r="D312" s="86"/>
    </row>
    <row r="313" spans="3:4" ht="12.75">
      <c r="C313" s="86"/>
      <c r="D313" s="86"/>
    </row>
    <row r="314" spans="3:4" ht="12.75">
      <c r="C314" s="86"/>
      <c r="D314" s="86"/>
    </row>
    <row r="315" spans="3:4" ht="12.75">
      <c r="C315" s="86"/>
      <c r="D315" s="86"/>
    </row>
    <row r="316" spans="3:4" ht="12.75">
      <c r="C316" s="86"/>
      <c r="D316" s="86"/>
    </row>
    <row r="317" spans="3:4" ht="12.75">
      <c r="C317" s="86"/>
      <c r="D317" s="86"/>
    </row>
    <row r="318" spans="3:4" ht="12.75">
      <c r="C318" s="86"/>
      <c r="D318" s="86"/>
    </row>
    <row r="319" spans="3:4" ht="12.75">
      <c r="C319" s="86"/>
      <c r="D319" s="86"/>
    </row>
    <row r="320" spans="3:4" ht="12.75">
      <c r="C320" s="86"/>
      <c r="D320" s="86"/>
    </row>
    <row r="321" spans="3:4" ht="12.75">
      <c r="C321" s="86"/>
      <c r="D321" s="86"/>
    </row>
    <row r="322" spans="3:4" ht="12.75">
      <c r="C322" s="86"/>
      <c r="D322" s="86"/>
    </row>
    <row r="323" spans="3:4" ht="12.75">
      <c r="C323" s="86"/>
      <c r="D323" s="86"/>
    </row>
    <row r="324" spans="3:4" ht="12.75">
      <c r="C324" s="86"/>
      <c r="D324" s="86"/>
    </row>
    <row r="325" spans="3:4" ht="12.75">
      <c r="C325" s="86"/>
      <c r="D325" s="86"/>
    </row>
    <row r="326" spans="3:4" ht="12.75">
      <c r="C326" s="86"/>
      <c r="D326" s="86"/>
    </row>
    <row r="327" spans="3:4" ht="12.75">
      <c r="C327" s="86"/>
      <c r="D327" s="86"/>
    </row>
    <row r="328" spans="3:4" ht="12.75">
      <c r="C328" s="86"/>
      <c r="D328" s="86"/>
    </row>
    <row r="329" spans="3:4" ht="12.75">
      <c r="C329" s="86"/>
      <c r="D329" s="86"/>
    </row>
    <row r="330" spans="3:4" ht="12.75">
      <c r="C330" s="86"/>
      <c r="D330" s="86"/>
    </row>
    <row r="331" spans="3:4" ht="12.75">
      <c r="C331" s="86"/>
      <c r="D331" s="86"/>
    </row>
    <row r="332" spans="3:4" ht="12.75">
      <c r="C332" s="86"/>
      <c r="D332" s="86"/>
    </row>
    <row r="333" spans="3:4" ht="12.75">
      <c r="C333" s="86"/>
      <c r="D333" s="86"/>
    </row>
    <row r="334" spans="3:4" ht="12.75">
      <c r="C334" s="86"/>
      <c r="D334" s="86"/>
    </row>
    <row r="335" spans="3:4" ht="12.75">
      <c r="C335" s="86"/>
      <c r="D335" s="86"/>
    </row>
    <row r="336" spans="3:4" ht="12.75">
      <c r="C336" s="86"/>
      <c r="D336" s="86"/>
    </row>
    <row r="337" spans="3:4" ht="12.75">
      <c r="C337" s="86"/>
      <c r="D337" s="86"/>
    </row>
    <row r="338" spans="3:4" ht="12.75">
      <c r="C338" s="86"/>
      <c r="D338" s="86"/>
    </row>
    <row r="339" spans="3:4" ht="12.75">
      <c r="C339" s="86"/>
      <c r="D339" s="86"/>
    </row>
    <row r="340" spans="3:4" ht="12.75">
      <c r="C340" s="86"/>
      <c r="D340" s="86"/>
    </row>
    <row r="341" spans="3:4" ht="12.75">
      <c r="C341" s="86"/>
      <c r="D341" s="86"/>
    </row>
    <row r="342" spans="3:4" ht="12.75">
      <c r="C342" s="86"/>
      <c r="D342" s="86"/>
    </row>
    <row r="343" spans="3:4" ht="12.75">
      <c r="C343" s="86"/>
      <c r="D343" s="86"/>
    </row>
    <row r="344" spans="3:4" ht="12.75">
      <c r="C344" s="86"/>
      <c r="D344" s="86"/>
    </row>
    <row r="345" spans="3:4" ht="12.75">
      <c r="C345" s="86"/>
      <c r="D345" s="86"/>
    </row>
    <row r="346" spans="3:4" ht="12.75">
      <c r="C346" s="86"/>
      <c r="D346" s="86"/>
    </row>
    <row r="347" spans="3:4" ht="12.75">
      <c r="C347" s="86"/>
      <c r="D347" s="86"/>
    </row>
    <row r="348" spans="3:4" ht="12.75">
      <c r="C348" s="86"/>
      <c r="D348" s="86"/>
    </row>
    <row r="349" spans="3:4" ht="12.75">
      <c r="C349" s="86"/>
      <c r="D349" s="86"/>
    </row>
    <row r="350" spans="3:4" ht="12.75">
      <c r="C350" s="86"/>
      <c r="D350" s="86"/>
    </row>
    <row r="351" spans="3:4" ht="12.75">
      <c r="C351" s="86"/>
      <c r="D351" s="86"/>
    </row>
    <row r="352" spans="3:4" ht="12.75">
      <c r="C352" s="86"/>
      <c r="D352" s="86"/>
    </row>
    <row r="353" spans="3:4" ht="12.75">
      <c r="C353" s="86"/>
      <c r="D353" s="86"/>
    </row>
    <row r="354" spans="3:4" ht="12.75">
      <c r="C354" s="86"/>
      <c r="D354" s="86"/>
    </row>
    <row r="355" spans="3:4" ht="12.75">
      <c r="C355" s="86"/>
      <c r="D355" s="86"/>
    </row>
    <row r="356" spans="3:4" ht="12.75">
      <c r="C356" s="86"/>
      <c r="D356" s="86"/>
    </row>
    <row r="357" spans="3:4" ht="12.75">
      <c r="C357" s="86"/>
      <c r="D357" s="86"/>
    </row>
    <row r="358" spans="3:4" ht="12.75">
      <c r="C358" s="86"/>
      <c r="D358" s="86"/>
    </row>
    <row r="359" spans="3:4" ht="12.75">
      <c r="C359" s="86"/>
      <c r="D359" s="86"/>
    </row>
    <row r="360" spans="3:4" ht="12.75">
      <c r="C360" s="86"/>
      <c r="D360" s="86"/>
    </row>
    <row r="361" spans="3:4" ht="12.75">
      <c r="C361" s="86"/>
      <c r="D361" s="86"/>
    </row>
    <row r="362" spans="3:4" ht="12.75">
      <c r="C362" s="86"/>
      <c r="D362" s="86"/>
    </row>
    <row r="363" spans="3:4" ht="12.75">
      <c r="C363" s="86"/>
      <c r="D363" s="86"/>
    </row>
    <row r="364" spans="3:4" ht="12.75">
      <c r="C364" s="86"/>
      <c r="D364" s="86"/>
    </row>
    <row r="365" spans="3:4" ht="12.75">
      <c r="C365" s="86"/>
      <c r="D365" s="86"/>
    </row>
    <row r="366" spans="3:4" ht="12.75">
      <c r="C366" s="86"/>
      <c r="D366" s="86"/>
    </row>
    <row r="367" spans="3:4" ht="12.75">
      <c r="C367" s="86"/>
      <c r="D367" s="86"/>
    </row>
    <row r="368" spans="3:4" ht="12.75">
      <c r="C368" s="86"/>
      <c r="D368" s="86"/>
    </row>
    <row r="369" spans="3:4" ht="12.75">
      <c r="C369" s="86"/>
      <c r="D369" s="86"/>
    </row>
    <row r="370" spans="3:4" ht="12.75">
      <c r="C370" s="86"/>
      <c r="D370" s="86"/>
    </row>
    <row r="371" spans="3:4" ht="12.75">
      <c r="C371" s="86"/>
      <c r="D371" s="86"/>
    </row>
    <row r="372" spans="3:4" ht="12.75">
      <c r="C372" s="86"/>
      <c r="D372" s="86"/>
    </row>
    <row r="373" spans="3:4" ht="12.75">
      <c r="C373" s="86"/>
      <c r="D373" s="86"/>
    </row>
    <row r="374" spans="3:4" ht="12.75">
      <c r="C374" s="86"/>
      <c r="D374" s="86"/>
    </row>
    <row r="375" spans="3:4" ht="12.75">
      <c r="C375" s="86"/>
      <c r="D375" s="86"/>
    </row>
    <row r="376" spans="3:4" ht="12.75">
      <c r="C376" s="86"/>
      <c r="D376" s="86"/>
    </row>
    <row r="377" spans="3:4" ht="12.75">
      <c r="C377" s="86"/>
      <c r="D377" s="86"/>
    </row>
    <row r="378" spans="3:4" ht="12.75">
      <c r="C378" s="86"/>
      <c r="D378" s="86"/>
    </row>
    <row r="379" spans="3:4" ht="12.75">
      <c r="C379" s="86"/>
      <c r="D379" s="86"/>
    </row>
    <row r="380" spans="3:4" ht="12.75">
      <c r="C380" s="86"/>
      <c r="D380" s="86"/>
    </row>
    <row r="381" spans="3:4" ht="12.75">
      <c r="C381" s="86"/>
      <c r="D381" s="86"/>
    </row>
    <row r="382" spans="3:4" ht="12.75">
      <c r="C382" s="86"/>
      <c r="D382" s="86"/>
    </row>
    <row r="383" spans="3:4" ht="12.75">
      <c r="C383" s="86"/>
      <c r="D383" s="86"/>
    </row>
    <row r="384" spans="3:4" ht="12.75">
      <c r="C384" s="86"/>
      <c r="D384" s="86"/>
    </row>
    <row r="385" spans="3:4" ht="12.75">
      <c r="C385" s="86"/>
      <c r="D385" s="86"/>
    </row>
    <row r="386" spans="3:4" ht="12.75">
      <c r="C386" s="86"/>
      <c r="D386" s="86"/>
    </row>
    <row r="387" spans="3:4" ht="12.75">
      <c r="C387" s="86"/>
      <c r="D387" s="86"/>
    </row>
    <row r="388" spans="3:4" ht="12.75">
      <c r="C388" s="86"/>
      <c r="D388" s="86"/>
    </row>
    <row r="389" spans="3:4" ht="12.75">
      <c r="C389" s="86"/>
      <c r="D389" s="86"/>
    </row>
    <row r="390" spans="3:4" ht="12.75">
      <c r="C390" s="86"/>
      <c r="D390" s="86"/>
    </row>
    <row r="391" spans="3:4" ht="12.75">
      <c r="C391" s="86"/>
      <c r="D391" s="86"/>
    </row>
    <row r="392" spans="3:4" ht="12.75">
      <c r="C392" s="86"/>
      <c r="D392" s="86"/>
    </row>
    <row r="393" spans="3:4" ht="12.75">
      <c r="C393" s="86"/>
      <c r="D393" s="86"/>
    </row>
    <row r="394" spans="3:4" ht="12.75">
      <c r="C394" s="86"/>
      <c r="D394" s="86"/>
    </row>
    <row r="395" spans="3:4" ht="12.75">
      <c r="C395" s="86"/>
      <c r="D395" s="86"/>
    </row>
    <row r="396" spans="3:4" ht="12.75">
      <c r="C396" s="86"/>
      <c r="D396" s="86"/>
    </row>
    <row r="397" spans="3:4" ht="12.75">
      <c r="C397" s="86"/>
      <c r="D397" s="86"/>
    </row>
    <row r="398" spans="3:4" ht="12.75">
      <c r="C398" s="86"/>
      <c r="D398" s="86"/>
    </row>
    <row r="399" spans="3:4" ht="12.75">
      <c r="C399" s="86"/>
      <c r="D399" s="86"/>
    </row>
    <row r="400" spans="3:4" ht="12.75">
      <c r="C400" s="86"/>
      <c r="D400" s="86"/>
    </row>
    <row r="401" spans="3:4" ht="12.75">
      <c r="C401" s="86"/>
      <c r="D401" s="86"/>
    </row>
    <row r="402" spans="3:4" ht="12.75">
      <c r="C402" s="86"/>
      <c r="D402" s="86"/>
    </row>
    <row r="403" spans="3:4" ht="12.75">
      <c r="C403" s="86"/>
      <c r="D403" s="86"/>
    </row>
    <row r="404" spans="3:4" ht="12.75">
      <c r="C404" s="86"/>
      <c r="D404" s="86"/>
    </row>
    <row r="405" spans="3:4" ht="12.75">
      <c r="C405" s="86"/>
      <c r="D405" s="86"/>
    </row>
    <row r="406" spans="3:4" ht="12.75">
      <c r="C406" s="86"/>
      <c r="D406" s="86"/>
    </row>
    <row r="407" spans="3:4" ht="12.75">
      <c r="C407" s="86"/>
      <c r="D407" s="86"/>
    </row>
    <row r="408" spans="3:4" ht="12.75">
      <c r="C408" s="86"/>
      <c r="D408" s="86"/>
    </row>
    <row r="409" spans="3:4" ht="12.75">
      <c r="C409" s="86"/>
      <c r="D409" s="86"/>
    </row>
    <row r="410" spans="3:4" ht="12.75">
      <c r="C410" s="86"/>
      <c r="D410" s="86"/>
    </row>
    <row r="411" spans="3:4" ht="12.75">
      <c r="C411" s="86"/>
      <c r="D411" s="86"/>
    </row>
    <row r="412" spans="3:4" ht="12.75">
      <c r="C412" s="86"/>
      <c r="D412" s="86"/>
    </row>
    <row r="413" spans="3:4" ht="12.75">
      <c r="C413" s="86"/>
      <c r="D413" s="86"/>
    </row>
    <row r="414" spans="3:4" ht="12.75">
      <c r="C414" s="86"/>
      <c r="D414" s="86"/>
    </row>
    <row r="415" spans="3:4" ht="12.75">
      <c r="C415" s="86"/>
      <c r="D415" s="86"/>
    </row>
    <row r="416" spans="3:4" ht="12.75">
      <c r="C416" s="86"/>
      <c r="D416" s="86"/>
    </row>
    <row r="417" spans="3:4" ht="12.75">
      <c r="C417" s="86"/>
      <c r="D417" s="86"/>
    </row>
    <row r="418" spans="3:4" ht="12.75">
      <c r="C418" s="86"/>
      <c r="D418" s="86"/>
    </row>
    <row r="419" spans="3:4" ht="12.75">
      <c r="C419" s="86"/>
      <c r="D419" s="86"/>
    </row>
  </sheetData>
  <mergeCells count="10">
    <mergeCell ref="A39:D39"/>
    <mergeCell ref="A38:D38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&amp;R&amp;"Times New Roman CE,Dőlt"8.sz. táblázat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21"/>
  <sheetViews>
    <sheetView zoomScale="85" zoomScaleNormal="85" workbookViewId="0" topLeftCell="A1">
      <pane xSplit="4" topLeftCell="E1" activePane="topRight" state="frozen"/>
      <selection pane="topLeft" activeCell="C5" sqref="A5:IV6"/>
      <selection pane="topRight" activeCell="G26" sqref="G26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3" width="18.66015625" style="81" customWidth="1"/>
    <col min="4" max="4" width="18.16015625" style="81" customWidth="1"/>
    <col min="5" max="10" width="12" style="81" customWidth="1"/>
    <col min="11" max="11" width="17.16015625" style="81" customWidth="1"/>
    <col min="12" max="14" width="12" style="81" customWidth="1"/>
    <col min="15" max="15" width="15.33203125" style="81" customWidth="1"/>
    <col min="16" max="16384" width="12" style="81" customWidth="1"/>
  </cols>
  <sheetData>
    <row r="1" spans="1:4" ht="23.25" customHeight="1">
      <c r="A1" s="103" t="s">
        <v>31</v>
      </c>
      <c r="B1" s="103"/>
      <c r="C1" s="103"/>
      <c r="D1" s="103"/>
    </row>
    <row r="2" spans="1:4" ht="17.25" customHeight="1">
      <c r="A2" s="103" t="s">
        <v>59</v>
      </c>
      <c r="B2" s="103"/>
      <c r="C2" s="103"/>
      <c r="D2" s="103"/>
    </row>
    <row r="3" spans="1:4" ht="15.75" customHeight="1">
      <c r="A3" s="100" t="s">
        <v>104</v>
      </c>
      <c r="B3" s="100"/>
      <c r="C3" s="100"/>
      <c r="D3" s="100"/>
    </row>
    <row r="4" spans="1:3" ht="12.75">
      <c r="A4" s="27"/>
      <c r="B4" s="27"/>
      <c r="C4" s="27"/>
    </row>
    <row r="5" spans="1:4" ht="28.5" customHeight="1">
      <c r="A5" s="136" t="s">
        <v>32</v>
      </c>
      <c r="B5" s="101" t="s">
        <v>33</v>
      </c>
      <c r="C5" s="134" t="s">
        <v>34</v>
      </c>
      <c r="D5" s="135"/>
    </row>
    <row r="6" spans="1:4" ht="28.5" customHeight="1">
      <c r="A6" s="137"/>
      <c r="B6" s="132"/>
      <c r="C6" s="101" t="s">
        <v>64</v>
      </c>
      <c r="D6" s="101" t="s">
        <v>35</v>
      </c>
    </row>
    <row r="7" spans="1:4" ht="36" customHeight="1">
      <c r="A7" s="138"/>
      <c r="B7" s="133"/>
      <c r="C7" s="133"/>
      <c r="D7" s="133"/>
    </row>
    <row r="8" spans="1:4" ht="24" customHeight="1">
      <c r="A8" s="19" t="s">
        <v>36</v>
      </c>
      <c r="B8" s="19"/>
      <c r="C8" s="19"/>
      <c r="D8" s="19"/>
    </row>
    <row r="9" spans="1:4" ht="18" customHeight="1">
      <c r="A9" s="28" t="s">
        <v>37</v>
      </c>
      <c r="B9" s="64">
        <f>'[1]nograd'!$B255</f>
        <v>12137</v>
      </c>
      <c r="C9" s="65">
        <f>B9/$B$11*100</f>
        <v>54.45042620008973</v>
      </c>
      <c r="D9" s="65">
        <f>'[1]nograd'!$B214/'[1]nograd'!B$216*100</f>
        <v>55.27253983935398</v>
      </c>
    </row>
    <row r="10" spans="1:4" s="82" customFormat="1" ht="14.25" customHeight="1">
      <c r="A10" s="29" t="s">
        <v>38</v>
      </c>
      <c r="B10" s="66">
        <f>'[1]nograd'!$B256</f>
        <v>10153</v>
      </c>
      <c r="C10" s="67">
        <f aca="true" t="shared" si="0" ref="C10:C34">B10/$B$11*100</f>
        <v>45.54957379991028</v>
      </c>
      <c r="D10" s="67">
        <f>'[1]nograd'!$B215/'[1]nograd'!B$216*100</f>
        <v>44.72746016064602</v>
      </c>
    </row>
    <row r="11" spans="1:4" s="83" customFormat="1" ht="20.25" customHeight="1">
      <c r="A11" s="20" t="s">
        <v>39</v>
      </c>
      <c r="B11" s="68">
        <f>SUM(B9:B10)</f>
        <v>22290</v>
      </c>
      <c r="C11" s="69">
        <f t="shared" si="0"/>
        <v>100</v>
      </c>
      <c r="D11" s="69">
        <f>SUM(D9:D10)</f>
        <v>100</v>
      </c>
    </row>
    <row r="12" spans="1:4" ht="24" customHeight="1">
      <c r="A12" s="21" t="s">
        <v>40</v>
      </c>
      <c r="B12" s="71"/>
      <c r="C12" s="72"/>
      <c r="D12" s="72"/>
    </row>
    <row r="13" spans="1:5" s="82" customFormat="1" ht="15.75" customHeight="1">
      <c r="A13" s="23" t="s">
        <v>72</v>
      </c>
      <c r="B13" s="64">
        <f>'[1]nograd'!$B266</f>
        <v>410</v>
      </c>
      <c r="C13" s="65">
        <f t="shared" si="0"/>
        <v>1.8393898609241812</v>
      </c>
      <c r="D13" s="65">
        <f>'[1]borsod'!$B225/'[1]borsod'!$B$231*100</f>
        <v>2.2693851100421223</v>
      </c>
      <c r="E13" s="84"/>
    </row>
    <row r="14" spans="1:4" ht="15.75" customHeight="1">
      <c r="A14" s="24" t="s">
        <v>73</v>
      </c>
      <c r="B14" s="66">
        <f>'[1]nograd'!$B267</f>
        <v>2792</v>
      </c>
      <c r="C14" s="67">
        <f t="shared" si="0"/>
        <v>12.525796321220279</v>
      </c>
      <c r="D14" s="67">
        <f>'[1]borsod'!$B226/'[1]borsod'!$B$231*100</f>
        <v>14.133496174073429</v>
      </c>
    </row>
    <row r="15" spans="1:4" s="82" customFormat="1" ht="15.75" customHeight="1">
      <c r="A15" s="23" t="s">
        <v>74</v>
      </c>
      <c r="B15" s="64">
        <f>'[1]nograd'!$B268</f>
        <v>5299</v>
      </c>
      <c r="C15" s="65">
        <f t="shared" si="0"/>
        <v>23.772992373261552</v>
      </c>
      <c r="D15" s="65">
        <f>'[1]borsod'!$B227/'[1]borsod'!$B$231*100</f>
        <v>25.060442162458564</v>
      </c>
    </row>
    <row r="16" spans="1:4" ht="15.75" customHeight="1">
      <c r="A16" s="24" t="s">
        <v>75</v>
      </c>
      <c r="B16" s="66">
        <f>'[1]nograd'!$B269</f>
        <v>5680</v>
      </c>
      <c r="C16" s="67">
        <f t="shared" si="0"/>
        <v>25.482279048900853</v>
      </c>
      <c r="D16" s="67">
        <f>'[1]borsod'!$B228/'[1]borsod'!$B$231*100</f>
        <v>26.069888587024252</v>
      </c>
    </row>
    <row r="17" spans="1:4" s="82" customFormat="1" ht="15.75" customHeight="1">
      <c r="A17" s="23" t="s">
        <v>76</v>
      </c>
      <c r="B17" s="64">
        <f>'[1]nograd'!$B270</f>
        <v>5604</v>
      </c>
      <c r="C17" s="65">
        <f t="shared" si="0"/>
        <v>25.141318977119788</v>
      </c>
      <c r="D17" s="65">
        <f>'[1]borsod'!$B229/'[1]borsod'!$B$231*100</f>
        <v>24.468482839410783</v>
      </c>
    </row>
    <row r="18" spans="1:4" ht="15.75" customHeight="1">
      <c r="A18" s="24" t="s">
        <v>77</v>
      </c>
      <c r="B18" s="66">
        <f>'[1]nograd'!$B271</f>
        <v>2505</v>
      </c>
      <c r="C18" s="67">
        <f t="shared" si="0"/>
        <v>11.238223418573352</v>
      </c>
      <c r="D18" s="67">
        <f>'[1]borsod'!$B230/'[1]borsod'!$B$231*100</f>
        <v>7.998305126990853</v>
      </c>
    </row>
    <row r="19" spans="1:4" s="85" customFormat="1" ht="22.5" customHeight="1">
      <c r="A19" s="20" t="s">
        <v>39</v>
      </c>
      <c r="B19" s="68">
        <f>SUM(B13:B18)</f>
        <v>22290</v>
      </c>
      <c r="C19" s="69">
        <f t="shared" si="0"/>
        <v>100</v>
      </c>
      <c r="D19" s="69">
        <f>SUM(D13:D18)</f>
        <v>100.00000000000001</v>
      </c>
    </row>
    <row r="20" spans="1:4" ht="23.25" customHeight="1">
      <c r="A20" s="21" t="s">
        <v>60</v>
      </c>
      <c r="B20" s="71"/>
      <c r="C20" s="72"/>
      <c r="D20" s="72"/>
    </row>
    <row r="21" spans="1:4" s="82" customFormat="1" ht="15.75" customHeight="1">
      <c r="A21" s="28" t="s">
        <v>41</v>
      </c>
      <c r="B21" s="64">
        <f>'[1]nograd'!$B274</f>
        <v>1560</v>
      </c>
      <c r="C21" s="65">
        <f t="shared" si="0"/>
        <v>6.998654104979811</v>
      </c>
      <c r="D21" s="65">
        <f>'[1]nograd'!$K192/'[1]nograd'!$K$198*100</f>
        <v>6.647127135984074</v>
      </c>
    </row>
    <row r="22" spans="1:4" ht="15.75" customHeight="1">
      <c r="A22" s="29" t="s">
        <v>42</v>
      </c>
      <c r="B22" s="66">
        <f>'[1]nograd'!$B275</f>
        <v>9132</v>
      </c>
      <c r="C22" s="67">
        <f t="shared" si="0"/>
        <v>40.96904441453567</v>
      </c>
      <c r="D22" s="67">
        <f>'[1]nograd'!$K193/'[1]nograd'!$K$198*100</f>
        <v>39.91041309517226</v>
      </c>
    </row>
    <row r="23" spans="1:4" s="82" customFormat="1" ht="15.75" customHeight="1">
      <c r="A23" s="28" t="s">
        <v>43</v>
      </c>
      <c r="B23" s="64">
        <f>'[1]nograd'!$B276</f>
        <v>6162</v>
      </c>
      <c r="C23" s="65">
        <f t="shared" si="0"/>
        <v>27.644683714670254</v>
      </c>
      <c r="D23" s="65">
        <f>'[1]nograd'!$K194/'[1]nograd'!$K$198*100</f>
        <v>27.52308798318863</v>
      </c>
    </row>
    <row r="24" spans="1:4" ht="15.75" customHeight="1">
      <c r="A24" s="29" t="s">
        <v>44</v>
      </c>
      <c r="B24" s="66">
        <f>'[1]nograd'!$B277</f>
        <v>3210</v>
      </c>
      <c r="C24" s="67">
        <f t="shared" si="0"/>
        <v>14.401076716016151</v>
      </c>
      <c r="D24" s="67">
        <f>'[1]nograd'!$K195/'[1]nograd'!$K$198*100</f>
        <v>15.379085328761821</v>
      </c>
    </row>
    <row r="25" spans="1:4" s="82" customFormat="1" ht="15.75" customHeight="1">
      <c r="A25" s="28" t="s">
        <v>45</v>
      </c>
      <c r="B25" s="64">
        <f>'[1]nograd'!$B278</f>
        <v>1627</v>
      </c>
      <c r="C25" s="65">
        <f t="shared" si="0"/>
        <v>7.299237326155226</v>
      </c>
      <c r="D25" s="65">
        <f>'[1]nograd'!$K196/'[1]nograd'!$K$198*100</f>
        <v>7.731018083282641</v>
      </c>
    </row>
    <row r="26" spans="1:4" ht="15.75" customHeight="1">
      <c r="A26" s="29" t="s">
        <v>46</v>
      </c>
      <c r="B26" s="66">
        <f>'[1]nograd'!$B279</f>
        <v>599</v>
      </c>
      <c r="C26" s="67">
        <f t="shared" si="0"/>
        <v>2.687303723642889</v>
      </c>
      <c r="D26" s="67">
        <f>'[1]nograd'!$K197/'[1]nograd'!$K$198*100</f>
        <v>2.8092683736105735</v>
      </c>
    </row>
    <row r="27" spans="1:4" s="85" customFormat="1" ht="21" customHeight="1">
      <c r="A27" s="20" t="s">
        <v>39</v>
      </c>
      <c r="B27" s="68">
        <f>SUM(B21:B26)</f>
        <v>22290</v>
      </c>
      <c r="C27" s="69">
        <f t="shared" si="0"/>
        <v>100</v>
      </c>
      <c r="D27" s="69">
        <f>SUM(D21:D26)</f>
        <v>99.99999999999999</v>
      </c>
    </row>
    <row r="28" spans="1:4" ht="25.5" customHeight="1">
      <c r="A28" s="21" t="s">
        <v>47</v>
      </c>
      <c r="B28" s="71"/>
      <c r="C28" s="72"/>
      <c r="D28" s="72"/>
    </row>
    <row r="29" spans="1:4" ht="18" customHeight="1">
      <c r="A29" s="23" t="s">
        <v>66</v>
      </c>
      <c r="B29" s="64">
        <f>'[1]nograd'!$B282</f>
        <v>8840</v>
      </c>
      <c r="C29" s="65">
        <f>B29/$B$11*100</f>
        <v>39.65903992821893</v>
      </c>
      <c r="D29" s="65">
        <f>'[1]borsod'!$B241/'[1]borsod'!$B$246*100</f>
        <v>36.03100620622617</v>
      </c>
    </row>
    <row r="30" spans="1:4" ht="18" customHeight="1">
      <c r="A30" s="24" t="s">
        <v>67</v>
      </c>
      <c r="B30" s="66">
        <f>'[1]nograd'!$B283</f>
        <v>4311</v>
      </c>
      <c r="C30" s="67">
        <f>B30/$B$11*100</f>
        <v>19.340511440107672</v>
      </c>
      <c r="D30" s="67">
        <f>'[1]borsod'!$B242/'[1]borsod'!$B$246*100</f>
        <v>15.361032875551455</v>
      </c>
    </row>
    <row r="31" spans="1:4" ht="18" customHeight="1">
      <c r="A31" s="23" t="s">
        <v>68</v>
      </c>
      <c r="B31" s="64">
        <f>'[1]nograd'!$B284</f>
        <v>4312</v>
      </c>
      <c r="C31" s="65">
        <f>B31/$B$11*100</f>
        <v>19.344997756841632</v>
      </c>
      <c r="D31" s="65">
        <f>'[1]borsod'!$B243/'[1]borsod'!$B$246*100</f>
        <v>16.67705191794821</v>
      </c>
    </row>
    <row r="32" spans="1:4" ht="18" customHeight="1">
      <c r="A32" s="24" t="s">
        <v>69</v>
      </c>
      <c r="B32" s="66">
        <f>'[1]nograd'!$B285</f>
        <v>2690</v>
      </c>
      <c r="C32" s="67">
        <f>B32/$B$11*100</f>
        <v>12.068192014356214</v>
      </c>
      <c r="D32" s="67">
        <f>'[1]borsod'!$B244/'[1]borsod'!$B$246*100</f>
        <v>16.74808703671394</v>
      </c>
    </row>
    <row r="33" spans="1:4" s="82" customFormat="1" ht="18" customHeight="1">
      <c r="A33" s="23" t="s">
        <v>70</v>
      </c>
      <c r="B33" s="64">
        <f>'[1]nograd'!$B286</f>
        <v>2137</v>
      </c>
      <c r="C33" s="65">
        <f>B33/$B$11*100</f>
        <v>9.587258860475549</v>
      </c>
      <c r="D33" s="65">
        <f>'[1]borsod'!$B245/'[1]borsod'!$B$246*100</f>
        <v>15.182821963560231</v>
      </c>
    </row>
    <row r="34" spans="1:4" s="83" customFormat="1" ht="22.5" customHeight="1">
      <c r="A34" s="17" t="s">
        <v>39</v>
      </c>
      <c r="B34" s="74">
        <f>SUM(B29:B33)</f>
        <v>22290</v>
      </c>
      <c r="C34" s="75">
        <f t="shared" si="0"/>
        <v>100</v>
      </c>
      <c r="D34" s="75">
        <f>SUM(D29:D33)</f>
        <v>100</v>
      </c>
    </row>
    <row r="35" spans="1:4" ht="25.5" customHeight="1">
      <c r="A35" s="18" t="s">
        <v>62</v>
      </c>
      <c r="B35" s="76"/>
      <c r="C35" s="77"/>
      <c r="D35" s="77"/>
    </row>
    <row r="36" spans="1:4" ht="17.25" customHeight="1">
      <c r="A36" s="25" t="s">
        <v>107</v>
      </c>
      <c r="B36" s="78">
        <f>'[1]nograd'!$B289+'[1]nograd'!$B290</f>
        <v>2744</v>
      </c>
      <c r="C36" s="79">
        <f>B36/$B$39*100</f>
        <v>12.31045311799013</v>
      </c>
      <c r="D36" s="79">
        <f>('[1]borsod'!$B$248+'[1]borsod'!$B$249)/'[1]borsod'!$B$252*100</f>
        <v>25.79447172303781</v>
      </c>
    </row>
    <row r="37" spans="1:4" ht="17.25" customHeight="1">
      <c r="A37" s="26" t="s">
        <v>108</v>
      </c>
      <c r="B37" s="64">
        <f>'[1]nograd'!$B291</f>
        <v>9369</v>
      </c>
      <c r="C37" s="65">
        <f>B37/$B$39*100</f>
        <v>42.03230148048453</v>
      </c>
      <c r="D37" s="65">
        <f>'[1]borsod'!$B250/'[1]borsod'!$B$252*100</f>
        <v>43.183121058797134</v>
      </c>
    </row>
    <row r="38" spans="1:4" ht="17.25" customHeight="1">
      <c r="A38" s="25" t="s">
        <v>63</v>
      </c>
      <c r="B38" s="66">
        <f>'[1]nograd'!$B292</f>
        <v>10177</v>
      </c>
      <c r="C38" s="67">
        <f>B38/$B$39*100</f>
        <v>45.65724540152535</v>
      </c>
      <c r="D38" s="67">
        <f>'[1]borsod'!$B251/'[1]borsod'!$B$252*100</f>
        <v>31.02240721816505</v>
      </c>
    </row>
    <row r="39" spans="1:4" ht="18" customHeight="1">
      <c r="A39" s="55" t="s">
        <v>39</v>
      </c>
      <c r="B39" s="98">
        <f>SUM(B36:B38)</f>
        <v>22290</v>
      </c>
      <c r="C39" s="99">
        <f>SUM(C36:C38)</f>
        <v>100</v>
      </c>
      <c r="D39" s="99">
        <f>SUM(D36:D38)</f>
        <v>100</v>
      </c>
    </row>
    <row r="40" spans="1:4" ht="30" customHeight="1">
      <c r="A40" s="121" t="s">
        <v>95</v>
      </c>
      <c r="B40" s="121"/>
      <c r="C40" s="121"/>
      <c r="D40" s="121"/>
    </row>
    <row r="41" spans="1:6" ht="14.25" customHeight="1">
      <c r="A41" s="102" t="s">
        <v>100</v>
      </c>
      <c r="B41" s="102"/>
      <c r="C41" s="102"/>
      <c r="D41" s="102"/>
      <c r="E41" s="88"/>
      <c r="F41" s="88"/>
    </row>
    <row r="42" ht="17.25" customHeight="1"/>
    <row r="43" spans="3:4" ht="12.75">
      <c r="C43" s="86"/>
      <c r="D43" s="86"/>
    </row>
    <row r="44" spans="3:4" ht="12.75">
      <c r="C44" s="86"/>
      <c r="D44" s="86"/>
    </row>
    <row r="45" spans="3:4" ht="12.75">
      <c r="C45" s="86"/>
      <c r="D45" s="86"/>
    </row>
    <row r="46" spans="3:4" ht="12.75">
      <c r="C46" s="86"/>
      <c r="D46" s="86"/>
    </row>
    <row r="47" spans="3:4" ht="12.75">
      <c r="C47" s="86"/>
      <c r="D47" s="86"/>
    </row>
    <row r="48" spans="3:4" ht="12.75">
      <c r="C48" s="86"/>
      <c r="D48" s="86"/>
    </row>
    <row r="49" spans="3:4" ht="12.75">
      <c r="C49" s="86"/>
      <c r="D49" s="86"/>
    </row>
    <row r="50" spans="3:4" ht="12.75">
      <c r="C50" s="86"/>
      <c r="D50" s="86"/>
    </row>
    <row r="51" spans="3:4" ht="12.75">
      <c r="C51" s="86"/>
      <c r="D51" s="86"/>
    </row>
    <row r="52" spans="3:4" ht="12.75">
      <c r="C52" s="86"/>
      <c r="D52" s="86"/>
    </row>
    <row r="53" spans="3:4" ht="12.75">
      <c r="C53" s="86"/>
      <c r="D53" s="86"/>
    </row>
    <row r="54" spans="3:4" ht="12.75">
      <c r="C54" s="86"/>
      <c r="D54" s="86"/>
    </row>
    <row r="55" spans="3:4" ht="12.75">
      <c r="C55" s="86"/>
      <c r="D55" s="86"/>
    </row>
    <row r="56" spans="3:4" ht="12.75">
      <c r="C56" s="86"/>
      <c r="D56" s="86"/>
    </row>
    <row r="57" spans="3:4" ht="12.75">
      <c r="C57" s="86"/>
      <c r="D57" s="86"/>
    </row>
    <row r="58" spans="3:4" ht="12.75">
      <c r="C58" s="86"/>
      <c r="D58" s="86"/>
    </row>
    <row r="59" spans="3:4" ht="12.75">
      <c r="C59" s="86"/>
      <c r="D59" s="86"/>
    </row>
    <row r="60" spans="3:4" ht="12.75">
      <c r="C60" s="86"/>
      <c r="D60" s="86"/>
    </row>
    <row r="61" spans="3:4" ht="12.75">
      <c r="C61" s="86"/>
      <c r="D61" s="86"/>
    </row>
    <row r="62" spans="3:4" ht="12.75">
      <c r="C62" s="86"/>
      <c r="D62" s="86"/>
    </row>
    <row r="63" spans="3:4" ht="12.75">
      <c r="C63" s="86"/>
      <c r="D63" s="86"/>
    </row>
    <row r="64" spans="3:4" ht="12.75">
      <c r="C64" s="86"/>
      <c r="D64" s="86"/>
    </row>
    <row r="65" spans="3:4" ht="12.75">
      <c r="C65" s="86"/>
      <c r="D65" s="86"/>
    </row>
    <row r="66" spans="3:4" ht="12.75">
      <c r="C66" s="86"/>
      <c r="D66" s="86"/>
    </row>
    <row r="67" spans="3:4" ht="12.75">
      <c r="C67" s="86"/>
      <c r="D67" s="86"/>
    </row>
    <row r="68" spans="3:4" ht="12.75">
      <c r="C68" s="86"/>
      <c r="D68" s="86"/>
    </row>
    <row r="69" spans="3:4" ht="12.75">
      <c r="C69" s="86"/>
      <c r="D69" s="86"/>
    </row>
    <row r="70" spans="3:4" ht="12.75">
      <c r="C70" s="86"/>
      <c r="D70" s="86"/>
    </row>
    <row r="71" spans="3:4" ht="12.75">
      <c r="C71" s="86"/>
      <c r="D71" s="86"/>
    </row>
    <row r="72" spans="3:4" ht="12.75">
      <c r="C72" s="86"/>
      <c r="D72" s="86"/>
    </row>
    <row r="73" spans="3:4" ht="12.75">
      <c r="C73" s="86"/>
      <c r="D73" s="86"/>
    </row>
    <row r="74" spans="3:4" ht="12.75">
      <c r="C74" s="86"/>
      <c r="D74" s="86"/>
    </row>
    <row r="75" spans="3:4" ht="12.75">
      <c r="C75" s="86"/>
      <c r="D75" s="86"/>
    </row>
    <row r="76" spans="3:4" ht="12.75">
      <c r="C76" s="86"/>
      <c r="D76" s="86"/>
    </row>
    <row r="77" spans="3:4" ht="12.75">
      <c r="C77" s="86"/>
      <c r="D77" s="86"/>
    </row>
    <row r="78" spans="3:4" ht="12.75">
      <c r="C78" s="86"/>
      <c r="D78" s="86"/>
    </row>
    <row r="79" spans="3:4" ht="12.75">
      <c r="C79" s="86"/>
      <c r="D79" s="86"/>
    </row>
    <row r="80" spans="3:4" ht="12.75">
      <c r="C80" s="86"/>
      <c r="D80" s="86"/>
    </row>
    <row r="81" spans="3:4" ht="12.75">
      <c r="C81" s="86"/>
      <c r="D81" s="86"/>
    </row>
    <row r="82" spans="3:4" ht="12.75">
      <c r="C82" s="86"/>
      <c r="D82" s="86"/>
    </row>
    <row r="83" spans="3:4" ht="12.75">
      <c r="C83" s="86"/>
      <c r="D83" s="86"/>
    </row>
    <row r="84" spans="3:4" ht="12.75">
      <c r="C84" s="86"/>
      <c r="D84" s="86"/>
    </row>
    <row r="85" spans="3:4" ht="12.75">
      <c r="C85" s="86"/>
      <c r="D85" s="86"/>
    </row>
    <row r="86" spans="3:4" ht="12.75">
      <c r="C86" s="86"/>
      <c r="D86" s="86"/>
    </row>
    <row r="87" spans="3:4" ht="12.75">
      <c r="C87" s="86"/>
      <c r="D87" s="86"/>
    </row>
    <row r="88" spans="3:4" ht="12.75">
      <c r="C88" s="86"/>
      <c r="D88" s="86"/>
    </row>
    <row r="89" spans="3:4" ht="12.75">
      <c r="C89" s="86"/>
      <c r="D89" s="86"/>
    </row>
    <row r="90" spans="3:4" ht="12.75">
      <c r="C90" s="86"/>
      <c r="D90" s="86"/>
    </row>
    <row r="91" spans="3:4" ht="12.75">
      <c r="C91" s="86"/>
      <c r="D91" s="86"/>
    </row>
    <row r="92" spans="3:4" ht="12.75">
      <c r="C92" s="86"/>
      <c r="D92" s="86"/>
    </row>
    <row r="93" spans="3:4" ht="12.75">
      <c r="C93" s="86"/>
      <c r="D93" s="86"/>
    </row>
    <row r="94" spans="3:4" ht="12.75">
      <c r="C94" s="86"/>
      <c r="D94" s="86"/>
    </row>
    <row r="95" spans="3:4" ht="12.75">
      <c r="C95" s="86"/>
      <c r="D95" s="86"/>
    </row>
    <row r="96" spans="3:4" ht="12.75">
      <c r="C96" s="86"/>
      <c r="D96" s="86"/>
    </row>
    <row r="97" spans="3:4" ht="12.75">
      <c r="C97" s="86"/>
      <c r="D97" s="86"/>
    </row>
    <row r="98" spans="3:4" ht="12.75">
      <c r="C98" s="86"/>
      <c r="D98" s="86"/>
    </row>
    <row r="99" spans="3:4" ht="12.75">
      <c r="C99" s="86"/>
      <c r="D99" s="86"/>
    </row>
    <row r="100" spans="3:4" ht="12.75">
      <c r="C100" s="86"/>
      <c r="D100" s="86"/>
    </row>
    <row r="101" spans="3:4" ht="12.75">
      <c r="C101" s="86"/>
      <c r="D101" s="86"/>
    </row>
    <row r="102" spans="3:4" ht="12.75">
      <c r="C102" s="86"/>
      <c r="D102" s="86"/>
    </row>
    <row r="103" spans="3:4" ht="12.75">
      <c r="C103" s="86"/>
      <c r="D103" s="86"/>
    </row>
    <row r="104" spans="3:4" ht="12.75">
      <c r="C104" s="86"/>
      <c r="D104" s="86"/>
    </row>
    <row r="105" spans="3:4" ht="12.75">
      <c r="C105" s="86"/>
      <c r="D105" s="86"/>
    </row>
    <row r="106" spans="3:4" ht="12.75">
      <c r="C106" s="86"/>
      <c r="D106" s="86"/>
    </row>
    <row r="107" spans="3:4" ht="12.75">
      <c r="C107" s="86"/>
      <c r="D107" s="86"/>
    </row>
    <row r="108" spans="3:4" ht="12.75">
      <c r="C108" s="86"/>
      <c r="D108" s="86"/>
    </row>
    <row r="109" spans="3:4" ht="12.75">
      <c r="C109" s="86"/>
      <c r="D109" s="86"/>
    </row>
    <row r="110" spans="3:4" ht="12.75">
      <c r="C110" s="86"/>
      <c r="D110" s="86"/>
    </row>
    <row r="111" spans="3:4" ht="12.75">
      <c r="C111" s="86"/>
      <c r="D111" s="86"/>
    </row>
    <row r="112" spans="3:4" ht="12.75">
      <c r="C112" s="86"/>
      <c r="D112" s="86"/>
    </row>
    <row r="113" spans="3:4" ht="12.75">
      <c r="C113" s="86"/>
      <c r="D113" s="86"/>
    </row>
    <row r="114" spans="3:4" ht="12.75">
      <c r="C114" s="86"/>
      <c r="D114" s="86"/>
    </row>
    <row r="115" spans="3:4" ht="12.75">
      <c r="C115" s="86"/>
      <c r="D115" s="86"/>
    </row>
    <row r="116" spans="3:4" ht="12.75">
      <c r="C116" s="86"/>
      <c r="D116" s="86"/>
    </row>
    <row r="117" spans="3:4" ht="12.75">
      <c r="C117" s="86"/>
      <c r="D117" s="86"/>
    </row>
    <row r="118" spans="3:4" ht="12.75">
      <c r="C118" s="86"/>
      <c r="D118" s="86"/>
    </row>
    <row r="119" spans="3:4" ht="12.75">
      <c r="C119" s="86"/>
      <c r="D119" s="86"/>
    </row>
    <row r="120" spans="3:4" ht="12.75">
      <c r="C120" s="86"/>
      <c r="D120" s="86"/>
    </row>
    <row r="121" spans="3:4" ht="12.75">
      <c r="C121" s="86"/>
      <c r="D121" s="86"/>
    </row>
    <row r="122" spans="3:4" ht="12.75">
      <c r="C122" s="86"/>
      <c r="D122" s="86"/>
    </row>
    <row r="123" spans="3:4" ht="12.75">
      <c r="C123" s="86"/>
      <c r="D123" s="86"/>
    </row>
    <row r="124" spans="3:4" ht="12.75">
      <c r="C124" s="86"/>
      <c r="D124" s="86"/>
    </row>
    <row r="125" spans="3:4" ht="12.75">
      <c r="C125" s="86"/>
      <c r="D125" s="86"/>
    </row>
    <row r="126" spans="3:4" ht="12.75">
      <c r="C126" s="86"/>
      <c r="D126" s="86"/>
    </row>
    <row r="127" spans="3:4" ht="12.75">
      <c r="C127" s="86"/>
      <c r="D127" s="86"/>
    </row>
    <row r="128" spans="3:4" ht="12.75">
      <c r="C128" s="86"/>
      <c r="D128" s="86"/>
    </row>
    <row r="129" spans="3:4" ht="12.75">
      <c r="C129" s="86"/>
      <c r="D129" s="86"/>
    </row>
    <row r="130" spans="3:4" ht="12.75">
      <c r="C130" s="86"/>
      <c r="D130" s="86"/>
    </row>
    <row r="131" spans="3:4" ht="12.75">
      <c r="C131" s="86"/>
      <c r="D131" s="86"/>
    </row>
    <row r="132" spans="3:4" ht="12.75">
      <c r="C132" s="86"/>
      <c r="D132" s="86"/>
    </row>
    <row r="133" spans="3:4" ht="12.75">
      <c r="C133" s="86"/>
      <c r="D133" s="86"/>
    </row>
    <row r="134" spans="3:4" ht="12.75">
      <c r="C134" s="86"/>
      <c r="D134" s="86"/>
    </row>
    <row r="135" spans="3:4" ht="12.75">
      <c r="C135" s="86"/>
      <c r="D135" s="86"/>
    </row>
    <row r="136" spans="3:4" ht="12.75">
      <c r="C136" s="86"/>
      <c r="D136" s="86"/>
    </row>
    <row r="137" spans="3:4" ht="12.75">
      <c r="C137" s="86"/>
      <c r="D137" s="86"/>
    </row>
    <row r="138" spans="3:4" ht="12.75">
      <c r="C138" s="86"/>
      <c r="D138" s="86"/>
    </row>
    <row r="139" spans="3:4" ht="12.75">
      <c r="C139" s="86"/>
      <c r="D139" s="86"/>
    </row>
    <row r="140" spans="3:4" ht="12.75">
      <c r="C140" s="86"/>
      <c r="D140" s="86"/>
    </row>
    <row r="141" spans="3:4" ht="12.75">
      <c r="C141" s="86"/>
      <c r="D141" s="86"/>
    </row>
    <row r="142" spans="3:4" ht="12.75">
      <c r="C142" s="86"/>
      <c r="D142" s="86"/>
    </row>
    <row r="143" spans="3:4" ht="12.75">
      <c r="C143" s="86"/>
      <c r="D143" s="86"/>
    </row>
    <row r="144" spans="3:4" ht="12.75">
      <c r="C144" s="86"/>
      <c r="D144" s="86"/>
    </row>
    <row r="145" spans="3:4" ht="12.75">
      <c r="C145" s="86"/>
      <c r="D145" s="86"/>
    </row>
    <row r="146" spans="3:4" ht="12.75">
      <c r="C146" s="86"/>
      <c r="D146" s="86"/>
    </row>
    <row r="147" spans="3:4" ht="12.75">
      <c r="C147" s="86"/>
      <c r="D147" s="86"/>
    </row>
    <row r="148" spans="3:4" ht="12.75">
      <c r="C148" s="86"/>
      <c r="D148" s="86"/>
    </row>
    <row r="149" spans="3:4" ht="12.75">
      <c r="C149" s="86"/>
      <c r="D149" s="86"/>
    </row>
    <row r="150" spans="3:4" ht="12.75">
      <c r="C150" s="86"/>
      <c r="D150" s="86"/>
    </row>
    <row r="151" spans="3:4" ht="12.75">
      <c r="C151" s="86"/>
      <c r="D151" s="86"/>
    </row>
    <row r="152" spans="3:4" ht="12.75">
      <c r="C152" s="86"/>
      <c r="D152" s="86"/>
    </row>
    <row r="153" spans="3:4" ht="12.75">
      <c r="C153" s="86"/>
      <c r="D153" s="86"/>
    </row>
    <row r="154" spans="3:4" ht="12.75">
      <c r="C154" s="86"/>
      <c r="D154" s="86"/>
    </row>
    <row r="155" spans="3:4" ht="12.75">
      <c r="C155" s="86"/>
      <c r="D155" s="86"/>
    </row>
    <row r="156" spans="3:4" ht="12.75">
      <c r="C156" s="86"/>
      <c r="D156" s="86"/>
    </row>
    <row r="157" spans="3:4" ht="12.75">
      <c r="C157" s="86"/>
      <c r="D157" s="86"/>
    </row>
    <row r="158" spans="3:4" ht="12.75">
      <c r="C158" s="86"/>
      <c r="D158" s="86"/>
    </row>
    <row r="159" spans="3:4" ht="12.75">
      <c r="C159" s="86"/>
      <c r="D159" s="86"/>
    </row>
    <row r="160" spans="3:4" ht="12.75">
      <c r="C160" s="86"/>
      <c r="D160" s="86"/>
    </row>
    <row r="161" spans="3:4" ht="12.75">
      <c r="C161" s="86"/>
      <c r="D161" s="86"/>
    </row>
    <row r="162" spans="3:4" ht="12.75">
      <c r="C162" s="86"/>
      <c r="D162" s="86"/>
    </row>
    <row r="163" spans="3:4" ht="12.75">
      <c r="C163" s="86"/>
      <c r="D163" s="86"/>
    </row>
    <row r="164" spans="3:4" ht="12.75">
      <c r="C164" s="86"/>
      <c r="D164" s="86"/>
    </row>
    <row r="165" spans="3:4" ht="12.75">
      <c r="C165" s="86"/>
      <c r="D165" s="86"/>
    </row>
    <row r="166" spans="3:4" ht="12.75">
      <c r="C166" s="86"/>
      <c r="D166" s="86"/>
    </row>
    <row r="167" spans="3:4" ht="12.75">
      <c r="C167" s="86"/>
      <c r="D167" s="86"/>
    </row>
    <row r="168" spans="3:4" ht="12.75">
      <c r="C168" s="86"/>
      <c r="D168" s="86"/>
    </row>
    <row r="169" spans="3:4" ht="12.75">
      <c r="C169" s="86"/>
      <c r="D169" s="86"/>
    </row>
    <row r="170" spans="3:4" ht="12.75">
      <c r="C170" s="86"/>
      <c r="D170" s="86"/>
    </row>
    <row r="171" spans="3:4" ht="12.75">
      <c r="C171" s="86"/>
      <c r="D171" s="86"/>
    </row>
    <row r="172" spans="3:4" ht="12.75">
      <c r="C172" s="86"/>
      <c r="D172" s="86"/>
    </row>
    <row r="173" spans="3:4" ht="12.75">
      <c r="C173" s="86"/>
      <c r="D173" s="86"/>
    </row>
    <row r="174" spans="3:4" ht="12.75">
      <c r="C174" s="86"/>
      <c r="D174" s="86"/>
    </row>
    <row r="175" spans="3:4" ht="12.75">
      <c r="C175" s="86"/>
      <c r="D175" s="86"/>
    </row>
    <row r="176" spans="3:4" ht="12.75">
      <c r="C176" s="86"/>
      <c r="D176" s="86"/>
    </row>
    <row r="177" spans="3:4" ht="12.75">
      <c r="C177" s="86"/>
      <c r="D177" s="86"/>
    </row>
    <row r="178" spans="3:4" ht="12.75">
      <c r="C178" s="86"/>
      <c r="D178" s="86"/>
    </row>
    <row r="179" spans="3:4" ht="12.75">
      <c r="C179" s="86"/>
      <c r="D179" s="86"/>
    </row>
    <row r="180" spans="3:4" ht="12.75">
      <c r="C180" s="86"/>
      <c r="D180" s="86"/>
    </row>
    <row r="181" spans="3:4" ht="12.75">
      <c r="C181" s="86"/>
      <c r="D181" s="86"/>
    </row>
    <row r="182" spans="3:4" ht="12.75">
      <c r="C182" s="86"/>
      <c r="D182" s="86"/>
    </row>
    <row r="183" spans="3:4" ht="12.75">
      <c r="C183" s="86"/>
      <c r="D183" s="86"/>
    </row>
    <row r="184" spans="3:4" ht="12.75">
      <c r="C184" s="86"/>
      <c r="D184" s="86"/>
    </row>
    <row r="185" spans="3:4" ht="12.75">
      <c r="C185" s="86"/>
      <c r="D185" s="86"/>
    </row>
    <row r="186" spans="3:4" ht="12.75">
      <c r="C186" s="86"/>
      <c r="D186" s="86"/>
    </row>
    <row r="187" spans="3:4" ht="12.75">
      <c r="C187" s="86"/>
      <c r="D187" s="86"/>
    </row>
    <row r="188" spans="3:4" ht="12.75">
      <c r="C188" s="86"/>
      <c r="D188" s="86"/>
    </row>
    <row r="189" spans="3:4" ht="12.75">
      <c r="C189" s="86"/>
      <c r="D189" s="86"/>
    </row>
    <row r="190" spans="3:4" ht="12.75">
      <c r="C190" s="86"/>
      <c r="D190" s="86"/>
    </row>
    <row r="191" spans="3:4" ht="12.75">
      <c r="C191" s="86"/>
      <c r="D191" s="86"/>
    </row>
    <row r="192" spans="3:4" ht="12.75">
      <c r="C192" s="86"/>
      <c r="D192" s="86"/>
    </row>
    <row r="193" spans="3:4" ht="12.75">
      <c r="C193" s="86"/>
      <c r="D193" s="86"/>
    </row>
    <row r="194" spans="3:4" ht="12.75">
      <c r="C194" s="86"/>
      <c r="D194" s="86"/>
    </row>
    <row r="195" spans="3:4" ht="12.75">
      <c r="C195" s="86"/>
      <c r="D195" s="86"/>
    </row>
    <row r="196" spans="3:4" ht="12.75">
      <c r="C196" s="86"/>
      <c r="D196" s="86"/>
    </row>
    <row r="197" spans="3:4" ht="12.75">
      <c r="C197" s="86"/>
      <c r="D197" s="86"/>
    </row>
    <row r="198" spans="3:4" ht="12.75">
      <c r="C198" s="86"/>
      <c r="D198" s="86"/>
    </row>
    <row r="199" spans="3:4" ht="12.75">
      <c r="C199" s="86"/>
      <c r="D199" s="86"/>
    </row>
    <row r="200" spans="3:4" ht="12.75">
      <c r="C200" s="86"/>
      <c r="D200" s="86"/>
    </row>
    <row r="201" spans="3:4" ht="12.75">
      <c r="C201" s="86"/>
      <c r="D201" s="86"/>
    </row>
    <row r="202" spans="3:4" ht="12.75">
      <c r="C202" s="86"/>
      <c r="D202" s="86"/>
    </row>
    <row r="203" spans="3:4" ht="12.75">
      <c r="C203" s="86"/>
      <c r="D203" s="86"/>
    </row>
    <row r="204" spans="3:4" ht="12.75">
      <c r="C204" s="86"/>
      <c r="D204" s="86"/>
    </row>
    <row r="205" spans="3:4" ht="12.75">
      <c r="C205" s="86"/>
      <c r="D205" s="86"/>
    </row>
    <row r="206" spans="3:4" ht="12.75">
      <c r="C206" s="86"/>
      <c r="D206" s="86"/>
    </row>
    <row r="207" spans="3:4" ht="12.75">
      <c r="C207" s="86"/>
      <c r="D207" s="86"/>
    </row>
    <row r="208" spans="3:4" ht="12.75">
      <c r="C208" s="86"/>
      <c r="D208" s="86"/>
    </row>
    <row r="209" spans="3:4" ht="12.75">
      <c r="C209" s="86"/>
      <c r="D209" s="86"/>
    </row>
    <row r="210" spans="3:4" ht="12.75">
      <c r="C210" s="86"/>
      <c r="D210" s="86"/>
    </row>
    <row r="211" spans="3:4" ht="12.75">
      <c r="C211" s="86"/>
      <c r="D211" s="86"/>
    </row>
    <row r="212" spans="3:4" ht="12.75">
      <c r="C212" s="86"/>
      <c r="D212" s="86"/>
    </row>
    <row r="213" spans="3:4" ht="12.75">
      <c r="C213" s="86"/>
      <c r="D213" s="86"/>
    </row>
    <row r="214" spans="3:4" ht="12.75">
      <c r="C214" s="86"/>
      <c r="D214" s="86"/>
    </row>
    <row r="215" spans="3:4" ht="12.75">
      <c r="C215" s="86"/>
      <c r="D215" s="86"/>
    </row>
    <row r="216" spans="3:4" ht="12.75">
      <c r="C216" s="86"/>
      <c r="D216" s="86"/>
    </row>
    <row r="217" spans="3:4" ht="12.75">
      <c r="C217" s="86"/>
      <c r="D217" s="86"/>
    </row>
    <row r="218" spans="3:4" ht="12.75">
      <c r="C218" s="86"/>
      <c r="D218" s="86"/>
    </row>
    <row r="219" spans="3:4" ht="12.75">
      <c r="C219" s="86"/>
      <c r="D219" s="86"/>
    </row>
    <row r="220" spans="3:4" ht="12.75">
      <c r="C220" s="86"/>
      <c r="D220" s="86"/>
    </row>
    <row r="221" spans="3:4" ht="12.75">
      <c r="C221" s="86"/>
      <c r="D221" s="86"/>
    </row>
    <row r="222" spans="3:4" ht="12.75">
      <c r="C222" s="86"/>
      <c r="D222" s="86"/>
    </row>
    <row r="223" spans="3:4" ht="12.75">
      <c r="C223" s="86"/>
      <c r="D223" s="86"/>
    </row>
    <row r="224" spans="3:4" ht="12.75">
      <c r="C224" s="86"/>
      <c r="D224" s="86"/>
    </row>
    <row r="225" spans="3:4" ht="12.75">
      <c r="C225" s="86"/>
      <c r="D225" s="86"/>
    </row>
    <row r="226" spans="3:4" ht="12.75">
      <c r="C226" s="86"/>
      <c r="D226" s="86"/>
    </row>
    <row r="227" spans="3:4" ht="12.75">
      <c r="C227" s="86"/>
      <c r="D227" s="86"/>
    </row>
    <row r="228" spans="3:4" ht="12.75">
      <c r="C228" s="86"/>
      <c r="D228" s="86"/>
    </row>
    <row r="229" spans="3:4" ht="12.75">
      <c r="C229" s="86"/>
      <c r="D229" s="86"/>
    </row>
    <row r="230" spans="3:4" ht="12.75">
      <c r="C230" s="86"/>
      <c r="D230" s="86"/>
    </row>
    <row r="231" spans="3:4" ht="12.75">
      <c r="C231" s="86"/>
      <c r="D231" s="86"/>
    </row>
    <row r="232" spans="3:4" ht="12.75">
      <c r="C232" s="86"/>
      <c r="D232" s="86"/>
    </row>
    <row r="233" spans="3:4" ht="12.75">
      <c r="C233" s="86"/>
      <c r="D233" s="86"/>
    </row>
    <row r="234" spans="3:4" ht="12.75">
      <c r="C234" s="86"/>
      <c r="D234" s="86"/>
    </row>
    <row r="235" spans="3:4" ht="12.75">
      <c r="C235" s="86"/>
      <c r="D235" s="86"/>
    </row>
    <row r="236" spans="3:4" ht="12.75">
      <c r="C236" s="86"/>
      <c r="D236" s="86"/>
    </row>
    <row r="237" spans="3:4" ht="12.75">
      <c r="C237" s="86"/>
      <c r="D237" s="86"/>
    </row>
    <row r="238" spans="3:4" ht="12.75">
      <c r="C238" s="86"/>
      <c r="D238" s="86"/>
    </row>
    <row r="239" spans="3:4" ht="12.75">
      <c r="C239" s="86"/>
      <c r="D239" s="86"/>
    </row>
    <row r="240" spans="3:4" ht="12.75">
      <c r="C240" s="86"/>
      <c r="D240" s="86"/>
    </row>
    <row r="241" spans="3:4" ht="12.75">
      <c r="C241" s="86"/>
      <c r="D241" s="86"/>
    </row>
    <row r="242" spans="3:4" ht="12.75">
      <c r="C242" s="86"/>
      <c r="D242" s="86"/>
    </row>
    <row r="243" spans="3:4" ht="12.75">
      <c r="C243" s="86"/>
      <c r="D243" s="86"/>
    </row>
    <row r="244" spans="3:4" ht="12.75">
      <c r="C244" s="86"/>
      <c r="D244" s="86"/>
    </row>
    <row r="245" spans="3:4" ht="12.75">
      <c r="C245" s="86"/>
      <c r="D245" s="86"/>
    </row>
    <row r="246" spans="3:4" ht="12.75">
      <c r="C246" s="86"/>
      <c r="D246" s="86"/>
    </row>
    <row r="247" spans="3:4" ht="12.75">
      <c r="C247" s="86"/>
      <c r="D247" s="86"/>
    </row>
    <row r="248" spans="3:4" ht="12.75">
      <c r="C248" s="86"/>
      <c r="D248" s="86"/>
    </row>
    <row r="249" spans="3:4" ht="12.75">
      <c r="C249" s="86"/>
      <c r="D249" s="86"/>
    </row>
    <row r="250" spans="3:4" ht="12.75">
      <c r="C250" s="86"/>
      <c r="D250" s="86"/>
    </row>
    <row r="251" spans="3:4" ht="12.75">
      <c r="C251" s="86"/>
      <c r="D251" s="86"/>
    </row>
    <row r="252" spans="3:4" ht="12.75">
      <c r="C252" s="86"/>
      <c r="D252" s="86"/>
    </row>
    <row r="253" spans="3:4" ht="12.75">
      <c r="C253" s="86"/>
      <c r="D253" s="86"/>
    </row>
    <row r="254" spans="3:4" ht="12.75">
      <c r="C254" s="86"/>
      <c r="D254" s="86"/>
    </row>
    <row r="255" spans="3:4" ht="12.75">
      <c r="C255" s="86"/>
      <c r="D255" s="86"/>
    </row>
    <row r="256" spans="3:4" ht="12.75">
      <c r="C256" s="86"/>
      <c r="D256" s="86"/>
    </row>
    <row r="257" spans="3:4" ht="12.75">
      <c r="C257" s="86"/>
      <c r="D257" s="86"/>
    </row>
    <row r="258" spans="3:4" ht="12.75">
      <c r="C258" s="86"/>
      <c r="D258" s="86"/>
    </row>
    <row r="259" spans="3:4" ht="12.75">
      <c r="C259" s="86"/>
      <c r="D259" s="86"/>
    </row>
    <row r="260" spans="3:4" ht="12.75">
      <c r="C260" s="86"/>
      <c r="D260" s="86"/>
    </row>
    <row r="261" spans="3:4" ht="12.75">
      <c r="C261" s="86"/>
      <c r="D261" s="86"/>
    </row>
    <row r="262" spans="3:4" ht="12.75">
      <c r="C262" s="86"/>
      <c r="D262" s="86"/>
    </row>
    <row r="263" spans="3:4" ht="12.75">
      <c r="C263" s="86"/>
      <c r="D263" s="86"/>
    </row>
    <row r="264" spans="3:4" ht="12.75">
      <c r="C264" s="86"/>
      <c r="D264" s="86"/>
    </row>
    <row r="265" spans="3:4" ht="12.75">
      <c r="C265" s="86"/>
      <c r="D265" s="86"/>
    </row>
    <row r="266" spans="3:4" ht="12.75">
      <c r="C266" s="86"/>
      <c r="D266" s="86"/>
    </row>
    <row r="267" spans="3:4" ht="12.75">
      <c r="C267" s="86"/>
      <c r="D267" s="86"/>
    </row>
    <row r="268" spans="3:4" ht="12.75">
      <c r="C268" s="86"/>
      <c r="D268" s="86"/>
    </row>
    <row r="269" spans="3:4" ht="12.75">
      <c r="C269" s="86"/>
      <c r="D269" s="86"/>
    </row>
    <row r="270" spans="3:4" ht="12.75">
      <c r="C270" s="86"/>
      <c r="D270" s="86"/>
    </row>
    <row r="271" spans="3:4" ht="12.75">
      <c r="C271" s="86"/>
      <c r="D271" s="86"/>
    </row>
    <row r="272" spans="3:4" ht="12.75">
      <c r="C272" s="86"/>
      <c r="D272" s="86"/>
    </row>
    <row r="273" spans="3:4" ht="12.75">
      <c r="C273" s="86"/>
      <c r="D273" s="86"/>
    </row>
    <row r="274" spans="3:4" ht="12.75">
      <c r="C274" s="86"/>
      <c r="D274" s="86"/>
    </row>
    <row r="275" spans="3:4" ht="12.75">
      <c r="C275" s="86"/>
      <c r="D275" s="86"/>
    </row>
    <row r="276" spans="3:4" ht="12.75">
      <c r="C276" s="86"/>
      <c r="D276" s="86"/>
    </row>
    <row r="277" spans="3:4" ht="12.75">
      <c r="C277" s="86"/>
      <c r="D277" s="86"/>
    </row>
    <row r="278" spans="3:4" ht="12.75">
      <c r="C278" s="86"/>
      <c r="D278" s="86"/>
    </row>
    <row r="279" spans="3:4" ht="12.75">
      <c r="C279" s="86"/>
      <c r="D279" s="86"/>
    </row>
    <row r="280" spans="3:4" ht="12.75">
      <c r="C280" s="86"/>
      <c r="D280" s="86"/>
    </row>
    <row r="281" spans="3:4" ht="12.75">
      <c r="C281" s="86"/>
      <c r="D281" s="86"/>
    </row>
    <row r="282" spans="3:4" ht="12.75">
      <c r="C282" s="86"/>
      <c r="D282" s="86"/>
    </row>
    <row r="283" spans="3:4" ht="12.75">
      <c r="C283" s="86"/>
      <c r="D283" s="86"/>
    </row>
    <row r="284" spans="3:4" ht="12.75">
      <c r="C284" s="86"/>
      <c r="D284" s="86"/>
    </row>
    <row r="285" spans="3:4" ht="12.75">
      <c r="C285" s="86"/>
      <c r="D285" s="86"/>
    </row>
    <row r="286" spans="3:4" ht="12.75">
      <c r="C286" s="86"/>
      <c r="D286" s="86"/>
    </row>
    <row r="287" spans="3:4" ht="12.75">
      <c r="C287" s="86"/>
      <c r="D287" s="86"/>
    </row>
    <row r="288" spans="3:4" ht="12.75">
      <c r="C288" s="86"/>
      <c r="D288" s="86"/>
    </row>
    <row r="289" spans="3:4" ht="12.75">
      <c r="C289" s="86"/>
      <c r="D289" s="86"/>
    </row>
    <row r="290" spans="3:4" ht="12.75">
      <c r="C290" s="86"/>
      <c r="D290" s="86"/>
    </row>
    <row r="291" spans="3:4" ht="12.75">
      <c r="C291" s="86"/>
      <c r="D291" s="86"/>
    </row>
    <row r="292" spans="3:4" ht="12.75">
      <c r="C292" s="86"/>
      <c r="D292" s="86"/>
    </row>
    <row r="293" spans="3:4" ht="12.75">
      <c r="C293" s="86"/>
      <c r="D293" s="86"/>
    </row>
    <row r="294" spans="3:4" ht="12.75">
      <c r="C294" s="86"/>
      <c r="D294" s="86"/>
    </row>
    <row r="295" spans="3:4" ht="12.75">
      <c r="C295" s="86"/>
      <c r="D295" s="86"/>
    </row>
    <row r="296" spans="3:4" ht="12.75">
      <c r="C296" s="86"/>
      <c r="D296" s="86"/>
    </row>
    <row r="297" spans="3:4" ht="12.75">
      <c r="C297" s="86"/>
      <c r="D297" s="86"/>
    </row>
    <row r="298" spans="3:4" ht="12.75">
      <c r="C298" s="86"/>
      <c r="D298" s="86"/>
    </row>
    <row r="299" spans="3:4" ht="12.75">
      <c r="C299" s="86"/>
      <c r="D299" s="86"/>
    </row>
    <row r="300" spans="3:4" ht="12.75">
      <c r="C300" s="86"/>
      <c r="D300" s="86"/>
    </row>
    <row r="301" spans="3:4" ht="12.75">
      <c r="C301" s="86"/>
      <c r="D301" s="86"/>
    </row>
    <row r="302" spans="3:4" ht="12.75">
      <c r="C302" s="86"/>
      <c r="D302" s="86"/>
    </row>
    <row r="303" spans="3:4" ht="12.75">
      <c r="C303" s="86"/>
      <c r="D303" s="86"/>
    </row>
    <row r="304" spans="3:4" ht="12.75">
      <c r="C304" s="86"/>
      <c r="D304" s="86"/>
    </row>
    <row r="305" spans="3:4" ht="12.75">
      <c r="C305" s="86"/>
      <c r="D305" s="86"/>
    </row>
    <row r="306" spans="3:4" ht="12.75">
      <c r="C306" s="86"/>
      <c r="D306" s="86"/>
    </row>
    <row r="307" spans="3:4" ht="12.75">
      <c r="C307" s="86"/>
      <c r="D307" s="86"/>
    </row>
    <row r="308" spans="3:4" ht="12.75">
      <c r="C308" s="86"/>
      <c r="D308" s="86"/>
    </row>
    <row r="309" spans="3:4" ht="12.75">
      <c r="C309" s="86"/>
      <c r="D309" s="86"/>
    </row>
    <row r="310" spans="3:4" ht="12.75">
      <c r="C310" s="86"/>
      <c r="D310" s="86"/>
    </row>
    <row r="311" spans="3:4" ht="12.75">
      <c r="C311" s="86"/>
      <c r="D311" s="86"/>
    </row>
    <row r="312" spans="3:4" ht="12.75">
      <c r="C312" s="86"/>
      <c r="D312" s="86"/>
    </row>
    <row r="313" spans="3:4" ht="12.75">
      <c r="C313" s="86"/>
      <c r="D313" s="86"/>
    </row>
    <row r="314" spans="3:4" ht="12.75">
      <c r="C314" s="86"/>
      <c r="D314" s="86"/>
    </row>
    <row r="315" spans="3:4" ht="12.75">
      <c r="C315" s="86"/>
      <c r="D315" s="86"/>
    </row>
    <row r="316" spans="3:4" ht="12.75">
      <c r="C316" s="86"/>
      <c r="D316" s="86"/>
    </row>
    <row r="317" spans="3:4" ht="12.75">
      <c r="C317" s="86"/>
      <c r="D317" s="86"/>
    </row>
    <row r="318" spans="3:4" ht="12.75">
      <c r="C318" s="86"/>
      <c r="D318" s="86"/>
    </row>
    <row r="319" spans="3:4" ht="12.75">
      <c r="C319" s="86"/>
      <c r="D319" s="86"/>
    </row>
    <row r="320" spans="3:4" ht="12.75">
      <c r="C320" s="86"/>
      <c r="D320" s="86"/>
    </row>
    <row r="321" spans="3:4" ht="12.75">
      <c r="C321" s="86"/>
      <c r="D321" s="86"/>
    </row>
    <row r="322" spans="3:4" ht="12.75">
      <c r="C322" s="86"/>
      <c r="D322" s="86"/>
    </row>
    <row r="323" spans="3:4" ht="12.75">
      <c r="C323" s="86"/>
      <c r="D323" s="86"/>
    </row>
    <row r="324" spans="3:4" ht="12.75">
      <c r="C324" s="86"/>
      <c r="D324" s="86"/>
    </row>
    <row r="325" spans="3:4" ht="12.75">
      <c r="C325" s="86"/>
      <c r="D325" s="86"/>
    </row>
    <row r="326" spans="3:4" ht="12.75">
      <c r="C326" s="86"/>
      <c r="D326" s="86"/>
    </row>
    <row r="327" spans="3:4" ht="12.75">
      <c r="C327" s="86"/>
      <c r="D327" s="86"/>
    </row>
    <row r="328" spans="3:4" ht="12.75">
      <c r="C328" s="86"/>
      <c r="D328" s="86"/>
    </row>
    <row r="329" spans="3:4" ht="12.75">
      <c r="C329" s="86"/>
      <c r="D329" s="86"/>
    </row>
    <row r="330" spans="3:4" ht="12.75">
      <c r="C330" s="86"/>
      <c r="D330" s="86"/>
    </row>
    <row r="331" spans="3:4" ht="12.75">
      <c r="C331" s="86"/>
      <c r="D331" s="86"/>
    </row>
    <row r="332" spans="3:4" ht="12.75">
      <c r="C332" s="86"/>
      <c r="D332" s="86"/>
    </row>
    <row r="333" spans="3:4" ht="12.75">
      <c r="C333" s="86"/>
      <c r="D333" s="86"/>
    </row>
    <row r="334" spans="3:4" ht="12.75">
      <c r="C334" s="86"/>
      <c r="D334" s="86"/>
    </row>
    <row r="335" spans="3:4" ht="12.75">
      <c r="C335" s="86"/>
      <c r="D335" s="86"/>
    </row>
    <row r="336" spans="3:4" ht="12.75">
      <c r="C336" s="86"/>
      <c r="D336" s="86"/>
    </row>
    <row r="337" spans="3:4" ht="12.75">
      <c r="C337" s="86"/>
      <c r="D337" s="86"/>
    </row>
    <row r="338" spans="3:4" ht="12.75">
      <c r="C338" s="86"/>
      <c r="D338" s="86"/>
    </row>
    <row r="339" spans="3:4" ht="12.75">
      <c r="C339" s="86"/>
      <c r="D339" s="86"/>
    </row>
    <row r="340" spans="3:4" ht="12.75">
      <c r="C340" s="86"/>
      <c r="D340" s="86"/>
    </row>
    <row r="341" spans="3:4" ht="12.75">
      <c r="C341" s="86"/>
      <c r="D341" s="86"/>
    </row>
    <row r="342" spans="3:4" ht="12.75">
      <c r="C342" s="86"/>
      <c r="D342" s="86"/>
    </row>
    <row r="343" spans="3:4" ht="12.75">
      <c r="C343" s="86"/>
      <c r="D343" s="86"/>
    </row>
    <row r="344" spans="3:4" ht="12.75">
      <c r="C344" s="86"/>
      <c r="D344" s="86"/>
    </row>
    <row r="345" spans="3:4" ht="12.75">
      <c r="C345" s="86"/>
      <c r="D345" s="86"/>
    </row>
    <row r="346" spans="3:4" ht="12.75">
      <c r="C346" s="86"/>
      <c r="D346" s="86"/>
    </row>
    <row r="347" spans="3:4" ht="12.75">
      <c r="C347" s="86"/>
      <c r="D347" s="86"/>
    </row>
    <row r="348" spans="3:4" ht="12.75">
      <c r="C348" s="86"/>
      <c r="D348" s="86"/>
    </row>
    <row r="349" spans="3:4" ht="12.75">
      <c r="C349" s="86"/>
      <c r="D349" s="86"/>
    </row>
    <row r="350" spans="3:4" ht="12.75">
      <c r="C350" s="86"/>
      <c r="D350" s="86"/>
    </row>
    <row r="351" spans="3:4" ht="12.75">
      <c r="C351" s="86"/>
      <c r="D351" s="86"/>
    </row>
    <row r="352" spans="3:4" ht="12.75">
      <c r="C352" s="86"/>
      <c r="D352" s="86"/>
    </row>
    <row r="353" spans="3:4" ht="12.75">
      <c r="C353" s="86"/>
      <c r="D353" s="86"/>
    </row>
    <row r="354" spans="3:4" ht="12.75">
      <c r="C354" s="86"/>
      <c r="D354" s="86"/>
    </row>
    <row r="355" spans="3:4" ht="12.75">
      <c r="C355" s="86"/>
      <c r="D355" s="86"/>
    </row>
    <row r="356" spans="3:4" ht="12.75">
      <c r="C356" s="86"/>
      <c r="D356" s="86"/>
    </row>
    <row r="357" spans="3:4" ht="12.75">
      <c r="C357" s="86"/>
      <c r="D357" s="86"/>
    </row>
    <row r="358" spans="3:4" ht="12.75">
      <c r="C358" s="86"/>
      <c r="D358" s="86"/>
    </row>
    <row r="359" spans="3:4" ht="12.75">
      <c r="C359" s="86"/>
      <c r="D359" s="86"/>
    </row>
    <row r="360" spans="3:4" ht="12.75">
      <c r="C360" s="86"/>
      <c r="D360" s="86"/>
    </row>
    <row r="361" spans="3:4" ht="12.75">
      <c r="C361" s="86"/>
      <c r="D361" s="86"/>
    </row>
    <row r="362" spans="3:4" ht="12.75">
      <c r="C362" s="86"/>
      <c r="D362" s="86"/>
    </row>
    <row r="363" spans="3:4" ht="12.75">
      <c r="C363" s="86"/>
      <c r="D363" s="86"/>
    </row>
    <row r="364" spans="3:4" ht="12.75">
      <c r="C364" s="86"/>
      <c r="D364" s="86"/>
    </row>
    <row r="365" spans="3:4" ht="12.75">
      <c r="C365" s="86"/>
      <c r="D365" s="86"/>
    </row>
    <row r="366" spans="3:4" ht="12.75">
      <c r="C366" s="86"/>
      <c r="D366" s="86"/>
    </row>
    <row r="367" spans="3:4" ht="12.75">
      <c r="C367" s="86"/>
      <c r="D367" s="86"/>
    </row>
    <row r="368" spans="3:4" ht="12.75">
      <c r="C368" s="86"/>
      <c r="D368" s="86"/>
    </row>
    <row r="369" spans="3:4" ht="12.75">
      <c r="C369" s="86"/>
      <c r="D369" s="86"/>
    </row>
    <row r="370" spans="3:4" ht="12.75">
      <c r="C370" s="86"/>
      <c r="D370" s="86"/>
    </row>
    <row r="371" spans="3:4" ht="12.75">
      <c r="C371" s="86"/>
      <c r="D371" s="86"/>
    </row>
    <row r="372" spans="3:4" ht="12.75">
      <c r="C372" s="86"/>
      <c r="D372" s="86"/>
    </row>
    <row r="373" spans="3:4" ht="12.75">
      <c r="C373" s="86"/>
      <c r="D373" s="86"/>
    </row>
    <row r="374" spans="3:4" ht="12.75">
      <c r="C374" s="86"/>
      <c r="D374" s="86"/>
    </row>
    <row r="375" spans="3:4" ht="12.75">
      <c r="C375" s="86"/>
      <c r="D375" s="86"/>
    </row>
    <row r="376" spans="3:4" ht="12.75">
      <c r="C376" s="86"/>
      <c r="D376" s="86"/>
    </row>
    <row r="377" spans="3:4" ht="12.75">
      <c r="C377" s="86"/>
      <c r="D377" s="86"/>
    </row>
    <row r="378" spans="3:4" ht="12.75">
      <c r="C378" s="86"/>
      <c r="D378" s="86"/>
    </row>
    <row r="379" spans="3:4" ht="12.75">
      <c r="C379" s="86"/>
      <c r="D379" s="86"/>
    </row>
    <row r="380" spans="3:4" ht="12.75">
      <c r="C380" s="86"/>
      <c r="D380" s="86"/>
    </row>
    <row r="381" spans="3:4" ht="12.75">
      <c r="C381" s="86"/>
      <c r="D381" s="86"/>
    </row>
    <row r="382" spans="3:4" ht="12.75">
      <c r="C382" s="86"/>
      <c r="D382" s="86"/>
    </row>
    <row r="383" spans="3:4" ht="12.75">
      <c r="C383" s="86"/>
      <c r="D383" s="86"/>
    </row>
    <row r="384" spans="3:4" ht="12.75">
      <c r="C384" s="86"/>
      <c r="D384" s="86"/>
    </row>
    <row r="385" spans="3:4" ht="12.75">
      <c r="C385" s="86"/>
      <c r="D385" s="86"/>
    </row>
    <row r="386" spans="3:4" ht="12.75">
      <c r="C386" s="86"/>
      <c r="D386" s="86"/>
    </row>
    <row r="387" spans="3:4" ht="12.75">
      <c r="C387" s="86"/>
      <c r="D387" s="86"/>
    </row>
    <row r="388" spans="3:4" ht="12.75">
      <c r="C388" s="86"/>
      <c r="D388" s="86"/>
    </row>
    <row r="389" spans="3:4" ht="12.75">
      <c r="C389" s="86"/>
      <c r="D389" s="86"/>
    </row>
    <row r="390" spans="3:4" ht="12.75">
      <c r="C390" s="86"/>
      <c r="D390" s="86"/>
    </row>
    <row r="391" spans="3:4" ht="12.75">
      <c r="C391" s="86"/>
      <c r="D391" s="86"/>
    </row>
    <row r="392" spans="3:4" ht="12.75">
      <c r="C392" s="86"/>
      <c r="D392" s="86"/>
    </row>
    <row r="393" spans="3:4" ht="12.75">
      <c r="C393" s="86"/>
      <c r="D393" s="86"/>
    </row>
    <row r="394" spans="3:4" ht="12.75">
      <c r="C394" s="86"/>
      <c r="D394" s="86"/>
    </row>
    <row r="395" spans="3:4" ht="12.75">
      <c r="C395" s="86"/>
      <c r="D395" s="86"/>
    </row>
    <row r="396" spans="3:4" ht="12.75">
      <c r="C396" s="86"/>
      <c r="D396" s="86"/>
    </row>
    <row r="397" spans="3:4" ht="12.75">
      <c r="C397" s="86"/>
      <c r="D397" s="86"/>
    </row>
    <row r="398" spans="3:4" ht="12.75">
      <c r="C398" s="86"/>
      <c r="D398" s="86"/>
    </row>
    <row r="399" spans="3:4" ht="12.75">
      <c r="C399" s="86"/>
      <c r="D399" s="86"/>
    </row>
    <row r="400" spans="3:4" ht="12.75">
      <c r="C400" s="86"/>
      <c r="D400" s="86"/>
    </row>
    <row r="401" spans="3:4" ht="12.75">
      <c r="C401" s="86"/>
      <c r="D401" s="86"/>
    </row>
    <row r="402" spans="3:4" ht="12.75">
      <c r="C402" s="86"/>
      <c r="D402" s="86"/>
    </row>
    <row r="403" spans="3:4" ht="12.75">
      <c r="C403" s="86"/>
      <c r="D403" s="86"/>
    </row>
    <row r="404" spans="3:4" ht="12.75">
      <c r="C404" s="86"/>
      <c r="D404" s="86"/>
    </row>
    <row r="405" spans="3:4" ht="12.75">
      <c r="C405" s="86"/>
      <c r="D405" s="86"/>
    </row>
    <row r="406" spans="3:4" ht="12.75">
      <c r="C406" s="86"/>
      <c r="D406" s="86"/>
    </row>
    <row r="407" spans="3:4" ht="12.75">
      <c r="C407" s="86"/>
      <c r="D407" s="86"/>
    </row>
    <row r="408" spans="3:4" ht="12.75">
      <c r="C408" s="86"/>
      <c r="D408" s="86"/>
    </row>
    <row r="409" spans="3:4" ht="12.75">
      <c r="C409" s="86"/>
      <c r="D409" s="86"/>
    </row>
    <row r="410" spans="3:4" ht="12.75">
      <c r="C410" s="86"/>
      <c r="D410" s="86"/>
    </row>
    <row r="411" spans="3:4" ht="12.75">
      <c r="C411" s="86"/>
      <c r="D411" s="86"/>
    </row>
    <row r="412" spans="3:4" ht="12.75">
      <c r="C412" s="86"/>
      <c r="D412" s="86"/>
    </row>
    <row r="413" spans="3:4" ht="12.75">
      <c r="C413" s="86"/>
      <c r="D413" s="86"/>
    </row>
    <row r="414" spans="3:4" ht="12.75">
      <c r="C414" s="86"/>
      <c r="D414" s="86"/>
    </row>
    <row r="415" spans="3:4" ht="12.75">
      <c r="C415" s="86"/>
      <c r="D415" s="86"/>
    </row>
    <row r="416" spans="3:4" ht="12.75">
      <c r="C416" s="86"/>
      <c r="D416" s="86"/>
    </row>
    <row r="417" spans="3:4" ht="12.75">
      <c r="C417" s="86"/>
      <c r="D417" s="86"/>
    </row>
    <row r="418" spans="3:4" ht="12.75">
      <c r="C418" s="86"/>
      <c r="D418" s="86"/>
    </row>
    <row r="419" spans="3:4" ht="12.75">
      <c r="C419" s="86"/>
      <c r="D419" s="86"/>
    </row>
    <row r="420" spans="3:4" ht="12.75">
      <c r="C420" s="86"/>
      <c r="D420" s="86"/>
    </row>
    <row r="421" spans="3:4" ht="12.75">
      <c r="C421" s="86"/>
      <c r="D421" s="86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5" bottom="0.3937007874015748" header="0.36" footer="0.2362204724409449"/>
  <pageSetup horizontalDpi="600" verticalDpi="600" orientation="portrait" paperSize="9" scale="92" r:id="rId2"/>
  <headerFooter alignWithMargins="0">
    <oddHeader>&amp;R&amp;"Times New Roman CE,Dőlt"9.sz. táblázat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2012-02-27T10:15:36Z</cp:lastPrinted>
  <dcterms:created xsi:type="dcterms:W3CDTF">2007-02-20T11:04:25Z</dcterms:created>
  <dcterms:modified xsi:type="dcterms:W3CDTF">2012-02-29T11:50:11Z</dcterms:modified>
  <cp:category/>
  <cp:version/>
  <cp:contentType/>
  <cp:contentStatus/>
</cp:coreProperties>
</file>