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<sst xmlns="http://schemas.openxmlformats.org/spreadsheetml/2006/main" count="356" uniqueCount="117">
  <si>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</si>
  <si>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</si>
  <si>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</si>
  <si>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</si>
  <si>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</si>
  <si>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</si>
  <si>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</si>
  <si>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</si>
  <si>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</si>
  <si>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</si>
  <si>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</si>
  <si>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</si>
  <si>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</si>
  <si>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</si>
  <si>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</si>
  <si>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</si>
  <si>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</si>
  <si>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</si>
  <si>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</si>
  <si>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</si>
  <si>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</si>
  <si>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</si>
  <si>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</si>
  <si>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</si>
  <si>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</si>
  <si>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</si>
  <si>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</si>
  <si>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</si>
  <si>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</si>
  <si>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</si>
  <si>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</si>
  <si>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</si>
  <si>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</si>
  <si>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</si>
  <si>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</si>
  <si>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</si>
  <si>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</si>
  <si>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</si>
  <si>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</si>
  <si>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</si>
  <si>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</si>
  <si>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</si>
  <si>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</si>
  <si>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</si>
  <si>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</si>
  <si>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</si>
  <si>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</si>
  <si>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</si>
  <si>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</si>
  <si>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</si>
  <si>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</si>
  <si>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</si>
  <si>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</si>
  <si>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</si>
  <si>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</si>
  <si>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</si>
  <si>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</si>
  <si>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</si>
  <si>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</si>
  <si>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</si>
  <si>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</si>
  <si>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</si>
  <si>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</si>
  <si>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</si>
  <si>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</si>
  <si>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</si>
  <si>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</si>
  <si>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</si>
  <si>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</si>
  <si>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</si>
  <si>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</si>
  <si>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</si>
  <si>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</si>
  <si>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</si>
  <si>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</si>
  <si>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</si>
  <si>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</si>
  <si>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</si>
  <si>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</si>
  <si>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</si>
  <si>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</si>
  <si>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</si>
  <si>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</si>
  <si>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</si>
  <si>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</si>
  <si>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</si>
  <si>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</si>
  <si>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</si>
  <si>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</si>
  <si>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</si>
  <si>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</si>
  <si>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</si>
  <si>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</si>
  <si>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</si>
  <si>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</si>
  <si>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</si>
  <si>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</si>
  <si>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</si>
  <si>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</si>
  <si>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</si>
  <si>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</si>
  <si>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</si>
  <si>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</si>
  <si>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</si>
  <si>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</si>
  <si>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</si>
  <si>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</si>
  <si>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</si>
  <si>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</si>
  <si>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*Az 1993. évi III. törvény 35-37.§-aiban foglaltak alapján a települési önkormányzatok által megállapított ellátás. </t>
  </si>
  <si>
    <t>2010. év</t>
  </si>
  <si>
    <t>Borsod-Abaúj-Zemplén</t>
  </si>
  <si>
    <t>Észak-Magyar-ország</t>
  </si>
  <si>
    <t>2011. év</t>
  </si>
  <si>
    <t>A Borsod-Abaúj-Zemplén Megyei Kormányhivatal Munkaügyi Központjához beérkezett csoportos létszámleépítési bejelentések alakulása</t>
  </si>
  <si>
    <t xml:space="preserve">   Bérpótló juttatás (RÁT-tal együtt)*</t>
  </si>
  <si>
    <t>2011. július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</si>
</sst>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9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2" borderId="2" xfId="19" applyFont="1" applyFill="1" applyBorder="1" applyAlignment="1">
      <alignment horizontal="center" vertical="center" wrapText="1"/>
      <protection/>
    </xf>
    <xf numFmtId="0" fontId="7" fillId="2" borderId="2" xfId="19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3" borderId="5" xfId="20" applyFont="1" applyFill="1" applyBorder="1" applyAlignment="1">
      <alignment horizontal="centerContinuous"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0" borderId="6" xfId="20" applyFont="1" applyFill="1" applyBorder="1" applyAlignment="1">
      <alignment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8" fillId="0" borderId="0" xfId="20" applyFont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2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168" fontId="7" fillId="3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3" fontId="5" fillId="3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/>
    </xf>
    <xf numFmtId="168" fontId="6" fillId="2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8" fillId="2" borderId="6" xfId="19" applyFont="1" applyFill="1" applyBorder="1" applyAlignment="1">
      <alignment vertical="center"/>
      <protection/>
    </xf>
    <xf numFmtId="3" fontId="8" fillId="2" borderId="8" xfId="19" applyNumberFormat="1" applyFont="1" applyFill="1" applyBorder="1" applyAlignment="1">
      <alignment wrapText="1"/>
      <protection/>
    </xf>
    <xf numFmtId="0" fontId="5" fillId="0" borderId="0" xfId="20" applyFont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3" fontId="8" fillId="0" borderId="6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0" fontId="6" fillId="0" borderId="0" xfId="20" applyFont="1" applyFill="1" applyAlignment="1">
      <alignment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3" fontId="6" fillId="0" borderId="6" xfId="20" applyNumberFormat="1" applyFont="1" applyFill="1" applyBorder="1" applyAlignment="1">
      <alignment vertical="center"/>
      <protection/>
    </xf>
    <xf numFmtId="168" fontId="6" fillId="0" borderId="6" xfId="20" applyNumberFormat="1" applyFont="1" applyFill="1" applyBorder="1" applyAlignment="1">
      <alignment vertical="center"/>
      <protection/>
    </xf>
    <xf numFmtId="168" fontId="5" fillId="0" borderId="0" xfId="20" applyNumberFormat="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168" fontId="5" fillId="0" borderId="0" xfId="20" applyNumberFormat="1" applyFont="1" applyFill="1" applyAlignment="1">
      <alignment vertical="center"/>
      <protection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7" fillId="0" borderId="11" xfId="20" applyFont="1" applyBorder="1" applyAlignment="1">
      <alignment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6" fillId="5" borderId="13" xfId="20" applyFont="1" applyFill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6" fillId="5" borderId="5" xfId="20" applyFont="1" applyFill="1" applyBorder="1" applyAlignment="1">
      <alignment horizontal="center" vertical="center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6" fillId="5" borderId="6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3" xfId="21" applyFont="1" applyFill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20" applyFont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8" fillId="2" borderId="5" xfId="19" applyFont="1" applyFill="1" applyBorder="1" applyAlignment="1">
      <alignment horizontal="center" vertical="center" wrapText="1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8" fillId="2" borderId="1" xfId="19" applyFont="1" applyFill="1" applyBorder="1" applyAlignment="1">
      <alignment horizontal="center" vertical="center" wrapText="1"/>
      <protection/>
    </xf>
    <xf numFmtId="0" fontId="8" fillId="2" borderId="6" xfId="19" applyFont="1" applyFill="1" applyBorder="1" applyAlignment="1">
      <alignment horizontal="center" vertical="center" wrapText="1"/>
      <protection/>
    </xf>
    <xf numFmtId="0" fontId="8" fillId="2" borderId="10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horizontal="center" vertical="center" wrapText="1"/>
      <protection/>
    </xf>
    <xf numFmtId="0" fontId="8" fillId="2" borderId="4" xfId="19" applyFont="1" applyFill="1" applyBorder="1" applyAlignment="1">
      <alignment horizontal="center" vertical="center" wrapText="1"/>
      <protection/>
    </xf>
    <xf numFmtId="0" fontId="8" fillId="2" borderId="0" xfId="19" applyFont="1" applyFill="1" applyBorder="1" applyAlignment="1">
      <alignment horizontal="center" vertical="center" wrapText="1"/>
      <protection/>
    </xf>
    <xf numFmtId="0" fontId="8" fillId="2" borderId="0" xfId="19" applyFont="1" applyFill="1" applyAlignment="1">
      <alignment horizontal="center" vertical="center" wrapText="1"/>
      <protection/>
    </xf>
    <xf numFmtId="0" fontId="8" fillId="2" borderId="9" xfId="19" applyFont="1" applyFill="1" applyBorder="1" applyAlignment="1">
      <alignment horizontal="center" vertical="center" wrapText="1"/>
      <protection/>
    </xf>
    <xf numFmtId="0" fontId="8" fillId="2" borderId="15" xfId="19" applyFont="1" applyFill="1" applyBorder="1" applyAlignment="1">
      <alignment horizontal="center" vertical="center" wrapText="1"/>
      <protection/>
    </xf>
    <xf numFmtId="0" fontId="8" fillId="2" borderId="11" xfId="19" applyFont="1" applyFill="1" applyBorder="1" applyAlignment="1">
      <alignment vertical="center" wrapText="1"/>
      <protection/>
    </xf>
    <xf numFmtId="0" fontId="8" fillId="2" borderId="12" xfId="19" applyFont="1" applyFill="1" applyBorder="1" applyAlignment="1">
      <alignment vertical="center" wrapText="1"/>
      <protection/>
    </xf>
    <xf numFmtId="0" fontId="8" fillId="2" borderId="4" xfId="19" applyFont="1" applyFill="1" applyBorder="1" applyAlignment="1">
      <alignment vertical="center" wrapText="1"/>
      <protection/>
    </xf>
    <xf numFmtId="0" fontId="8" fillId="2" borderId="0" xfId="19" applyFont="1" applyFill="1" applyBorder="1" applyAlignment="1">
      <alignment vertical="center" wrapText="1"/>
      <protection/>
    </xf>
    <xf numFmtId="0" fontId="8" fillId="2" borderId="7" xfId="19" applyFont="1" applyFill="1" applyBorder="1" applyAlignment="1">
      <alignment vertical="center" wrapText="1"/>
      <protection/>
    </xf>
    <xf numFmtId="0" fontId="8" fillId="2" borderId="9" xfId="19" applyFont="1" applyFill="1" applyBorder="1" applyAlignment="1">
      <alignment vertical="center" wrapText="1"/>
      <protection/>
    </xf>
    <xf numFmtId="0" fontId="8" fillId="2" borderId="15" xfId="19" applyFont="1" applyFill="1" applyBorder="1" applyAlignment="1">
      <alignment vertical="center" wrapText="1"/>
      <protection/>
    </xf>
    <xf numFmtId="0" fontId="8" fillId="2" borderId="8" xfId="19" applyFont="1" applyFill="1" applyBorder="1" applyAlignment="1">
      <alignment vertical="center" wrapText="1"/>
      <protection/>
    </xf>
    <xf numFmtId="0" fontId="7" fillId="2" borderId="5" xfId="19" applyFont="1" applyFill="1" applyBorder="1" applyAlignment="1">
      <alignment horizontal="center" vertical="center" wrapText="1"/>
      <protection/>
    </xf>
    <xf numFmtId="0" fontId="7" fillId="2" borderId="6" xfId="19" applyFont="1" applyFill="1" applyBorder="1" applyAlignment="1">
      <alignment horizontal="center" vertical="center" wrapText="1"/>
      <protection/>
    </xf>
    <xf numFmtId="0" fontId="7" fillId="2" borderId="13" xfId="19" applyFont="1" applyFill="1" applyBorder="1" applyAlignment="1">
      <alignment horizontal="center" vertical="center"/>
      <protection/>
    </xf>
    <xf numFmtId="0" fontId="7" fillId="2" borderId="14" xfId="19" applyFont="1" applyFill="1" applyBorder="1" applyAlignment="1">
      <alignment horizontal="center" vertical="center"/>
      <protection/>
    </xf>
    <xf numFmtId="0" fontId="7" fillId="2" borderId="3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40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40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104775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1819275" y="40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73">
          <cell r="H173">
            <v>35204</v>
          </cell>
        </row>
        <row r="174">
          <cell r="H174">
            <v>30960</v>
          </cell>
        </row>
        <row r="175">
          <cell r="H175">
            <v>66164</v>
          </cell>
        </row>
        <row r="182">
          <cell r="H182">
            <v>66164</v>
          </cell>
        </row>
        <row r="184">
          <cell r="H184">
            <v>1865</v>
          </cell>
        </row>
        <row r="185">
          <cell r="H185">
            <v>9921</v>
          </cell>
        </row>
        <row r="186">
          <cell r="H186">
            <v>16458</v>
          </cell>
        </row>
        <row r="187">
          <cell r="H187">
            <v>16812</v>
          </cell>
        </row>
        <row r="188">
          <cell r="H188">
            <v>15864</v>
          </cell>
        </row>
        <row r="189">
          <cell r="H189">
            <v>5244</v>
          </cell>
        </row>
        <row r="192">
          <cell r="H192">
            <v>5905</v>
          </cell>
        </row>
        <row r="193">
          <cell r="H193">
            <v>23920</v>
          </cell>
        </row>
        <row r="194">
          <cell r="H194">
            <v>19894</v>
          </cell>
        </row>
        <row r="195">
          <cell r="H195">
            <v>9065</v>
          </cell>
        </row>
        <row r="196">
          <cell r="H196">
            <v>4893</v>
          </cell>
        </row>
        <row r="197">
          <cell r="H197">
            <v>2487</v>
          </cell>
        </row>
        <row r="198">
          <cell r="H198">
            <v>66164</v>
          </cell>
        </row>
        <row r="200">
          <cell r="H200">
            <v>18964</v>
          </cell>
        </row>
        <row r="201">
          <cell r="H201">
            <v>8884</v>
          </cell>
        </row>
        <row r="202">
          <cell r="H202">
            <v>14341</v>
          </cell>
        </row>
        <row r="203">
          <cell r="H203">
            <v>12408</v>
          </cell>
        </row>
        <row r="204">
          <cell r="H204">
            <v>11567</v>
          </cell>
        </row>
        <row r="205">
          <cell r="H205">
            <v>66164</v>
          </cell>
        </row>
        <row r="207">
          <cell r="H207">
            <v>8214</v>
          </cell>
        </row>
        <row r="208">
          <cell r="H208">
            <v>5574</v>
          </cell>
        </row>
        <row r="209">
          <cell r="H209">
            <v>27970</v>
          </cell>
        </row>
        <row r="210">
          <cell r="H210">
            <v>24406</v>
          </cell>
        </row>
        <row r="211">
          <cell r="H211">
            <v>66164</v>
          </cell>
        </row>
        <row r="214">
          <cell r="H214">
            <v>34305</v>
          </cell>
        </row>
        <row r="215">
          <cell r="H215">
            <v>32087</v>
          </cell>
        </row>
        <row r="225">
          <cell r="H225">
            <v>1848</v>
          </cell>
        </row>
        <row r="226">
          <cell r="H226">
            <v>10342</v>
          </cell>
        </row>
        <row r="227">
          <cell r="H227">
            <v>16080</v>
          </cell>
        </row>
        <row r="228">
          <cell r="H228">
            <v>16566</v>
          </cell>
        </row>
        <row r="229">
          <cell r="H229">
            <v>15480</v>
          </cell>
        </row>
        <row r="230">
          <cell r="H230">
            <v>6076</v>
          </cell>
        </row>
        <row r="233">
          <cell r="H233">
            <v>5894</v>
          </cell>
        </row>
        <row r="234">
          <cell r="H234">
            <v>24307</v>
          </cell>
        </row>
        <row r="235">
          <cell r="H235">
            <v>19006</v>
          </cell>
        </row>
        <row r="236">
          <cell r="H236">
            <v>9271</v>
          </cell>
        </row>
        <row r="237">
          <cell r="H237">
            <v>5290</v>
          </cell>
        </row>
        <row r="238">
          <cell r="H238">
            <v>2624</v>
          </cell>
        </row>
        <row r="241">
          <cell r="H241">
            <v>20230</v>
          </cell>
        </row>
        <row r="242">
          <cell r="H242">
            <v>9545</v>
          </cell>
        </row>
        <row r="243">
          <cell r="H243">
            <v>16136</v>
          </cell>
        </row>
        <row r="244">
          <cell r="H244">
            <v>10234</v>
          </cell>
        </row>
        <row r="245">
          <cell r="H245">
            <v>10247</v>
          </cell>
        </row>
        <row r="248">
          <cell r="H248">
            <v>6846</v>
          </cell>
        </row>
        <row r="249">
          <cell r="H249">
            <v>4796</v>
          </cell>
        </row>
        <row r="250">
          <cell r="H250">
            <v>28508</v>
          </cell>
        </row>
        <row r="251">
          <cell r="H251">
            <v>26242</v>
          </cell>
        </row>
      </sheetData>
      <sheetData sheetId="1">
        <row r="173">
          <cell r="H173">
            <v>10307</v>
          </cell>
        </row>
        <row r="174">
          <cell r="H174">
            <v>9302</v>
          </cell>
        </row>
        <row r="175">
          <cell r="H175">
            <v>19609</v>
          </cell>
        </row>
        <row r="182">
          <cell r="H182">
            <v>19609</v>
          </cell>
        </row>
        <row r="184">
          <cell r="H184">
            <v>532</v>
          </cell>
        </row>
        <row r="185">
          <cell r="H185">
            <v>2723</v>
          </cell>
        </row>
        <row r="186">
          <cell r="H186">
            <v>5088</v>
          </cell>
        </row>
        <row r="187">
          <cell r="H187">
            <v>4982</v>
          </cell>
        </row>
        <row r="188">
          <cell r="H188">
            <v>4682</v>
          </cell>
        </row>
        <row r="189">
          <cell r="H189">
            <v>1602</v>
          </cell>
        </row>
        <row r="192">
          <cell r="H192">
            <v>1500</v>
          </cell>
        </row>
        <row r="193">
          <cell r="H193">
            <v>6667</v>
          </cell>
        </row>
        <row r="194">
          <cell r="H194">
            <v>5894</v>
          </cell>
        </row>
        <row r="195">
          <cell r="H195">
            <v>3092</v>
          </cell>
        </row>
        <row r="196">
          <cell r="H196">
            <v>1507</v>
          </cell>
        </row>
        <row r="197">
          <cell r="H197">
            <v>949</v>
          </cell>
        </row>
        <row r="198">
          <cell r="H198">
            <v>19609</v>
          </cell>
        </row>
        <row r="200">
          <cell r="H200">
            <v>5529</v>
          </cell>
        </row>
        <row r="201">
          <cell r="H201">
            <v>3442</v>
          </cell>
        </row>
        <row r="202">
          <cell r="H202">
            <v>5313</v>
          </cell>
        </row>
        <row r="203">
          <cell r="H203">
            <v>3648</v>
          </cell>
        </row>
        <row r="204">
          <cell r="H204">
            <v>1677</v>
          </cell>
        </row>
        <row r="205">
          <cell r="H205">
            <v>19609</v>
          </cell>
        </row>
        <row r="207">
          <cell r="H207">
            <v>3568</v>
          </cell>
        </row>
        <row r="208">
          <cell r="H208">
            <v>1924</v>
          </cell>
        </row>
        <row r="209">
          <cell r="H209">
            <v>6321</v>
          </cell>
        </row>
        <row r="210">
          <cell r="H210">
            <v>7796</v>
          </cell>
        </row>
        <row r="211">
          <cell r="H211">
            <v>19609</v>
          </cell>
        </row>
        <row r="214">
          <cell r="H214">
            <v>10450</v>
          </cell>
        </row>
        <row r="215">
          <cell r="H215">
            <v>10326</v>
          </cell>
        </row>
        <row r="225">
          <cell r="H225">
            <v>453</v>
          </cell>
        </row>
        <row r="226">
          <cell r="H226">
            <v>2877</v>
          </cell>
        </row>
        <row r="227">
          <cell r="H227">
            <v>5331</v>
          </cell>
        </row>
        <row r="228">
          <cell r="H228">
            <v>5433</v>
          </cell>
        </row>
        <row r="229">
          <cell r="H229">
            <v>4893</v>
          </cell>
        </row>
        <row r="230">
          <cell r="H230">
            <v>1789</v>
          </cell>
        </row>
        <row r="233">
          <cell r="H233">
            <v>1566</v>
          </cell>
        </row>
        <row r="234">
          <cell r="H234">
            <v>7339</v>
          </cell>
        </row>
        <row r="235">
          <cell r="H235">
            <v>5922</v>
          </cell>
        </row>
        <row r="236">
          <cell r="H236">
            <v>3219</v>
          </cell>
        </row>
        <row r="237">
          <cell r="H237">
            <v>1630</v>
          </cell>
        </row>
        <row r="238">
          <cell r="H238">
            <v>1100</v>
          </cell>
        </row>
        <row r="241">
          <cell r="H241">
            <v>6512</v>
          </cell>
        </row>
        <row r="242">
          <cell r="H242">
            <v>3365</v>
          </cell>
        </row>
        <row r="243">
          <cell r="H243">
            <v>5395</v>
          </cell>
        </row>
        <row r="244">
          <cell r="H244">
            <v>3435</v>
          </cell>
        </row>
        <row r="245">
          <cell r="H245">
            <v>2069</v>
          </cell>
        </row>
        <row r="248">
          <cell r="H248">
            <v>3526</v>
          </cell>
        </row>
        <row r="249">
          <cell r="H249">
            <v>1844</v>
          </cell>
        </row>
        <row r="250">
          <cell r="H250">
            <v>7543</v>
          </cell>
        </row>
        <row r="251">
          <cell r="H251">
            <v>7863</v>
          </cell>
        </row>
      </sheetData>
      <sheetData sheetId="2">
        <row r="173">
          <cell r="H173">
            <v>9795</v>
          </cell>
        </row>
        <row r="174">
          <cell r="H174">
            <v>8806</v>
          </cell>
        </row>
        <row r="175">
          <cell r="H175">
            <v>18601</v>
          </cell>
        </row>
        <row r="182">
          <cell r="H182">
            <v>18601</v>
          </cell>
        </row>
        <row r="184">
          <cell r="H184">
            <v>474</v>
          </cell>
        </row>
        <row r="185">
          <cell r="H185">
            <v>2607</v>
          </cell>
        </row>
        <row r="186">
          <cell r="H186">
            <v>4550</v>
          </cell>
        </row>
        <row r="187">
          <cell r="H187">
            <v>4589</v>
          </cell>
        </row>
        <row r="188">
          <cell r="H188">
            <v>4512</v>
          </cell>
        </row>
        <row r="189">
          <cell r="H189">
            <v>1869</v>
          </cell>
        </row>
        <row r="192">
          <cell r="H192">
            <v>1157</v>
          </cell>
        </row>
        <row r="193">
          <cell r="H193">
            <v>7171</v>
          </cell>
        </row>
        <row r="194">
          <cell r="H194">
            <v>5340</v>
          </cell>
        </row>
        <row r="195">
          <cell r="H195">
            <v>2914</v>
          </cell>
        </row>
        <row r="196">
          <cell r="H196">
            <v>1479</v>
          </cell>
        </row>
        <row r="197">
          <cell r="H197">
            <v>540</v>
          </cell>
        </row>
        <row r="198">
          <cell r="H198">
            <v>18601</v>
          </cell>
        </row>
        <row r="200">
          <cell r="H200">
            <v>5457</v>
          </cell>
        </row>
        <row r="201">
          <cell r="H201">
            <v>2658</v>
          </cell>
        </row>
        <row r="202">
          <cell r="H202">
            <v>4429</v>
          </cell>
        </row>
        <row r="203">
          <cell r="H203">
            <v>3458</v>
          </cell>
        </row>
        <row r="204">
          <cell r="H204">
            <v>2599</v>
          </cell>
        </row>
        <row r="205">
          <cell r="H205">
            <v>18601</v>
          </cell>
        </row>
        <row r="207">
          <cell r="H207">
            <v>2897</v>
          </cell>
        </row>
        <row r="208">
          <cell r="H208">
            <v>1936</v>
          </cell>
        </row>
        <row r="209">
          <cell r="H209">
            <v>6434</v>
          </cell>
        </row>
        <row r="210">
          <cell r="H210">
            <v>7334</v>
          </cell>
        </row>
        <row r="211">
          <cell r="H211">
            <v>18601</v>
          </cell>
        </row>
        <row r="214">
          <cell r="H214">
            <v>9784</v>
          </cell>
        </row>
        <row r="215">
          <cell r="H215">
            <v>9232</v>
          </cell>
        </row>
        <row r="225">
          <cell r="H225">
            <v>444</v>
          </cell>
        </row>
        <row r="226">
          <cell r="H226">
            <v>2625</v>
          </cell>
        </row>
        <row r="227">
          <cell r="H227">
            <v>4527</v>
          </cell>
        </row>
        <row r="228">
          <cell r="H228">
            <v>4699</v>
          </cell>
        </row>
        <row r="229">
          <cell r="H229">
            <v>4531</v>
          </cell>
        </row>
        <row r="230">
          <cell r="H230">
            <v>2190</v>
          </cell>
        </row>
        <row r="233">
          <cell r="H233">
            <v>1197</v>
          </cell>
        </row>
        <row r="234">
          <cell r="H234">
            <v>7434</v>
          </cell>
        </row>
        <row r="235">
          <cell r="H235">
            <v>5156</v>
          </cell>
        </row>
        <row r="236">
          <cell r="H236">
            <v>3044</v>
          </cell>
        </row>
        <row r="237">
          <cell r="H237">
            <v>1570</v>
          </cell>
        </row>
        <row r="238">
          <cell r="H238">
            <v>615</v>
          </cell>
        </row>
        <row r="241">
          <cell r="H241">
            <v>5657</v>
          </cell>
        </row>
        <row r="242">
          <cell r="H242">
            <v>2880</v>
          </cell>
        </row>
        <row r="243">
          <cell r="H243">
            <v>4954</v>
          </cell>
        </row>
        <row r="244">
          <cell r="H244">
            <v>3119</v>
          </cell>
        </row>
        <row r="245">
          <cell r="H245">
            <v>2406</v>
          </cell>
        </row>
        <row r="248">
          <cell r="H248">
            <v>2396</v>
          </cell>
        </row>
        <row r="249">
          <cell r="H249">
            <v>1489</v>
          </cell>
        </row>
        <row r="250">
          <cell r="H250">
            <v>7225</v>
          </cell>
        </row>
        <row r="251">
          <cell r="H251">
            <v>7906</v>
          </cell>
        </row>
      </sheetData>
      <sheetData sheetId="3">
        <row r="173">
          <cell r="H173">
            <v>55306</v>
          </cell>
        </row>
        <row r="174">
          <cell r="H174">
            <v>49068</v>
          </cell>
        </row>
        <row r="175">
          <cell r="H175">
            <v>104374</v>
          </cell>
        </row>
        <row r="182">
          <cell r="H182">
            <v>104374</v>
          </cell>
        </row>
        <row r="184">
          <cell r="H184">
            <v>2871</v>
          </cell>
        </row>
        <row r="185">
          <cell r="H185">
            <v>15251</v>
          </cell>
        </row>
        <row r="186">
          <cell r="H186">
            <v>26096</v>
          </cell>
        </row>
        <row r="187">
          <cell r="H187">
            <v>26383</v>
          </cell>
        </row>
        <row r="188">
          <cell r="H188">
            <v>25058</v>
          </cell>
        </row>
        <row r="189">
          <cell r="H189">
            <v>8715</v>
          </cell>
        </row>
        <row r="192">
          <cell r="H192">
            <v>8562</v>
          </cell>
        </row>
        <row r="193">
          <cell r="H193">
            <v>37758</v>
          </cell>
        </row>
        <row r="194">
          <cell r="H194">
            <v>31128</v>
          </cell>
        </row>
        <row r="195">
          <cell r="H195">
            <v>15071</v>
          </cell>
        </row>
        <row r="196">
          <cell r="H196">
            <v>7879</v>
          </cell>
        </row>
        <row r="197">
          <cell r="H197">
            <v>3976</v>
          </cell>
        </row>
        <row r="198">
          <cell r="H198">
            <v>104374</v>
          </cell>
        </row>
        <row r="200">
          <cell r="H200">
            <v>29950</v>
          </cell>
        </row>
        <row r="201">
          <cell r="H201">
            <v>14984</v>
          </cell>
        </row>
        <row r="202">
          <cell r="H202">
            <v>24083</v>
          </cell>
        </row>
        <row r="203">
          <cell r="H203">
            <v>19514</v>
          </cell>
        </row>
        <row r="204">
          <cell r="H204">
            <v>15843</v>
          </cell>
        </row>
        <row r="205">
          <cell r="H205">
            <v>104374</v>
          </cell>
        </row>
        <row r="207">
          <cell r="H207">
            <v>14679</v>
          </cell>
        </row>
        <row r="208">
          <cell r="H208">
            <v>9434</v>
          </cell>
        </row>
        <row r="209">
          <cell r="H209">
            <v>40725</v>
          </cell>
        </row>
        <row r="210">
          <cell r="H210">
            <v>39536</v>
          </cell>
        </row>
        <row r="211">
          <cell r="H211">
            <v>104374</v>
          </cell>
        </row>
        <row r="214">
          <cell r="H214">
            <v>54539</v>
          </cell>
        </row>
        <row r="215">
          <cell r="H215">
            <v>51645</v>
          </cell>
        </row>
        <row r="225">
          <cell r="H225">
            <v>2745</v>
          </cell>
        </row>
        <row r="226">
          <cell r="H226">
            <v>15844</v>
          </cell>
        </row>
        <row r="227">
          <cell r="H227">
            <v>25938</v>
          </cell>
        </row>
        <row r="228">
          <cell r="H228">
            <v>26698</v>
          </cell>
        </row>
        <row r="229">
          <cell r="H229">
            <v>24904</v>
          </cell>
        </row>
        <row r="230">
          <cell r="H230">
            <v>10055</v>
          </cell>
        </row>
        <row r="233">
          <cell r="H233">
            <v>8657</v>
          </cell>
        </row>
        <row r="234">
          <cell r="H234">
            <v>39080</v>
          </cell>
        </row>
        <row r="235">
          <cell r="H235">
            <v>30084</v>
          </cell>
        </row>
        <row r="236">
          <cell r="H236">
            <v>15534</v>
          </cell>
        </row>
        <row r="237">
          <cell r="H237">
            <v>8490</v>
          </cell>
        </row>
        <row r="238">
          <cell r="H238">
            <v>4339</v>
          </cell>
        </row>
        <row r="241">
          <cell r="H241">
            <v>32399</v>
          </cell>
        </row>
        <row r="242">
          <cell r="H242">
            <v>15790</v>
          </cell>
        </row>
        <row r="243">
          <cell r="H243">
            <v>26485</v>
          </cell>
        </row>
        <row r="244">
          <cell r="H244">
            <v>16788</v>
          </cell>
        </row>
        <row r="245">
          <cell r="H245">
            <v>14722</v>
          </cell>
        </row>
        <row r="248">
          <cell r="H248">
            <v>12768</v>
          </cell>
        </row>
        <row r="249">
          <cell r="H249">
            <v>8129</v>
          </cell>
        </row>
        <row r="250">
          <cell r="H250">
            <v>43276</v>
          </cell>
        </row>
        <row r="251">
          <cell r="H251">
            <v>42011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35">
          <cell r="H135">
            <v>18989</v>
          </cell>
        </row>
        <row r="136">
          <cell r="H136">
            <v>3199</v>
          </cell>
        </row>
        <row r="137">
          <cell r="H137">
            <v>7863</v>
          </cell>
        </row>
        <row r="138">
          <cell r="H138">
            <v>2101</v>
          </cell>
        </row>
        <row r="139">
          <cell r="H139">
            <v>2676</v>
          </cell>
        </row>
        <row r="140">
          <cell r="H140">
            <v>7457</v>
          </cell>
        </row>
        <row r="141">
          <cell r="H141">
            <v>2985</v>
          </cell>
        </row>
        <row r="142">
          <cell r="H142">
            <v>3956</v>
          </cell>
        </row>
        <row r="143">
          <cell r="H143">
            <v>4708</v>
          </cell>
        </row>
        <row r="144">
          <cell r="H144">
            <v>4190</v>
          </cell>
        </row>
        <row r="145">
          <cell r="H145">
            <v>2467</v>
          </cell>
        </row>
        <row r="146">
          <cell r="H146">
            <v>1299</v>
          </cell>
        </row>
        <row r="147">
          <cell r="H147">
            <v>1232</v>
          </cell>
        </row>
        <row r="148">
          <cell r="H148">
            <v>1348</v>
          </cell>
        </row>
        <row r="149">
          <cell r="H149">
            <v>1694</v>
          </cell>
        </row>
        <row r="151">
          <cell r="H151">
            <v>6225</v>
          </cell>
        </row>
        <row r="152">
          <cell r="H152">
            <v>4238</v>
          </cell>
        </row>
        <row r="153">
          <cell r="H153">
            <v>2597</v>
          </cell>
        </row>
        <row r="154">
          <cell r="H154">
            <v>3194</v>
          </cell>
        </row>
        <row r="155">
          <cell r="H155">
            <v>2273</v>
          </cell>
        </row>
        <row r="156">
          <cell r="H156">
            <v>1082</v>
          </cell>
        </row>
        <row r="158">
          <cell r="H158">
            <v>7169</v>
          </cell>
        </row>
        <row r="159">
          <cell r="H159">
            <v>2772</v>
          </cell>
        </row>
        <row r="160">
          <cell r="H160">
            <v>2541</v>
          </cell>
        </row>
        <row r="161">
          <cell r="H161">
            <v>1961</v>
          </cell>
        </row>
        <row r="162">
          <cell r="H162">
            <v>2651</v>
          </cell>
        </row>
        <row r="163">
          <cell r="H163">
            <v>1507</v>
          </cell>
        </row>
        <row r="168">
          <cell r="G168">
            <v>18339</v>
          </cell>
          <cell r="H168">
            <v>18426</v>
          </cell>
        </row>
        <row r="169">
          <cell r="G169">
            <v>3811</v>
          </cell>
          <cell r="H169">
            <v>3851</v>
          </cell>
        </row>
        <row r="170">
          <cell r="G170">
            <v>7454</v>
          </cell>
          <cell r="H170">
            <v>7657</v>
          </cell>
        </row>
        <row r="171">
          <cell r="G171">
            <v>1890</v>
          </cell>
          <cell r="H171">
            <v>1995</v>
          </cell>
        </row>
        <row r="172">
          <cell r="G172">
            <v>2724</v>
          </cell>
          <cell r="H172">
            <v>2915</v>
          </cell>
        </row>
        <row r="173">
          <cell r="G173">
            <v>6991</v>
          </cell>
          <cell r="H173">
            <v>6889</v>
          </cell>
        </row>
        <row r="174">
          <cell r="G174">
            <v>3015</v>
          </cell>
          <cell r="H174">
            <v>2949</v>
          </cell>
        </row>
        <row r="175">
          <cell r="G175">
            <v>3737</v>
          </cell>
          <cell r="H175">
            <v>3896</v>
          </cell>
        </row>
        <row r="176">
          <cell r="G176">
            <v>5047</v>
          </cell>
          <cell r="H176">
            <v>4971</v>
          </cell>
        </row>
        <row r="177">
          <cell r="G177">
            <v>4411</v>
          </cell>
          <cell r="H177">
            <v>4501</v>
          </cell>
        </row>
        <row r="178">
          <cell r="G178">
            <v>2730</v>
          </cell>
          <cell r="H178">
            <v>2812</v>
          </cell>
        </row>
        <row r="179">
          <cell r="G179">
            <v>1214</v>
          </cell>
          <cell r="H179">
            <v>1270</v>
          </cell>
        </row>
        <row r="180">
          <cell r="G180">
            <v>1096</v>
          </cell>
          <cell r="H180">
            <v>1140</v>
          </cell>
        </row>
        <row r="181">
          <cell r="G181">
            <v>1332</v>
          </cell>
          <cell r="H181">
            <v>1350</v>
          </cell>
        </row>
        <row r="182">
          <cell r="G182">
            <v>1821</v>
          </cell>
          <cell r="H182">
            <v>1770</v>
          </cell>
        </row>
        <row r="184">
          <cell r="G184">
            <v>6405</v>
          </cell>
          <cell r="H184">
            <v>6535</v>
          </cell>
        </row>
        <row r="185">
          <cell r="G185">
            <v>3857</v>
          </cell>
          <cell r="H185">
            <v>4020</v>
          </cell>
        </row>
        <row r="186">
          <cell r="G186">
            <v>2798</v>
          </cell>
          <cell r="H186">
            <v>2805</v>
          </cell>
        </row>
        <row r="187">
          <cell r="G187">
            <v>3541</v>
          </cell>
          <cell r="H187">
            <v>3772</v>
          </cell>
        </row>
        <row r="188">
          <cell r="G188">
            <v>2491</v>
          </cell>
          <cell r="H188">
            <v>2500</v>
          </cell>
        </row>
        <row r="189">
          <cell r="G189">
            <v>1165</v>
          </cell>
          <cell r="H189">
            <v>1144</v>
          </cell>
        </row>
        <row r="190">
          <cell r="G190">
            <v>20257</v>
          </cell>
        </row>
        <row r="191">
          <cell r="G191">
            <v>6766</v>
          </cell>
          <cell r="H191">
            <v>6858</v>
          </cell>
        </row>
        <row r="192">
          <cell r="G192">
            <v>3019</v>
          </cell>
          <cell r="H192">
            <v>2985</v>
          </cell>
        </row>
        <row r="193">
          <cell r="G193">
            <v>2793</v>
          </cell>
          <cell r="H193">
            <v>2755</v>
          </cell>
        </row>
        <row r="194">
          <cell r="G194">
            <v>2315</v>
          </cell>
          <cell r="H194">
            <v>2308</v>
          </cell>
        </row>
        <row r="195">
          <cell r="G195">
            <v>2517</v>
          </cell>
          <cell r="H195">
            <v>2483</v>
          </cell>
        </row>
        <row r="196">
          <cell r="G196">
            <v>1611</v>
          </cell>
          <cell r="H196">
            <v>1627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ksh"/>
      <sheetName val="ábra"/>
      <sheetName val="kirendeltségek"/>
      <sheetName val="záróltsz"/>
      <sheetName val="borsod"/>
      <sheetName val="heves"/>
      <sheetName val="nograd"/>
      <sheetName val="regio"/>
      <sheetName val="tábla"/>
      <sheetName val="össze"/>
      <sheetName val="belépők_iskola"/>
      <sheetName val="tábla (2)"/>
      <sheetName val="I. negyedév"/>
      <sheetName val="I. félév "/>
      <sheetName val="I-III. negyedév"/>
    </sheetNames>
    <sheetDataSet>
      <sheetData sheetId="3">
        <row r="135">
          <cell r="H135">
            <v>1932</v>
          </cell>
        </row>
        <row r="136">
          <cell r="H136">
            <v>440</v>
          </cell>
        </row>
        <row r="137">
          <cell r="H137">
            <v>1070</v>
          </cell>
        </row>
        <row r="138">
          <cell r="H138">
            <v>207</v>
          </cell>
        </row>
        <row r="139">
          <cell r="H139">
            <v>353</v>
          </cell>
        </row>
        <row r="140">
          <cell r="H140">
            <v>871</v>
          </cell>
        </row>
        <row r="141">
          <cell r="H141">
            <v>374</v>
          </cell>
        </row>
        <row r="142">
          <cell r="H142">
            <v>533</v>
          </cell>
        </row>
        <row r="143">
          <cell r="H143">
            <v>651</v>
          </cell>
        </row>
        <row r="144">
          <cell r="H144">
            <v>520</v>
          </cell>
        </row>
        <row r="145">
          <cell r="H145">
            <v>308</v>
          </cell>
        </row>
        <row r="146">
          <cell r="H146">
            <v>161</v>
          </cell>
        </row>
        <row r="147">
          <cell r="H147">
            <v>158</v>
          </cell>
        </row>
        <row r="148">
          <cell r="H148">
            <v>147</v>
          </cell>
        </row>
        <row r="149">
          <cell r="H149">
            <v>183</v>
          </cell>
        </row>
        <row r="151">
          <cell r="H151">
            <v>587</v>
          </cell>
        </row>
        <row r="152">
          <cell r="H152">
            <v>486</v>
          </cell>
        </row>
        <row r="153">
          <cell r="H153">
            <v>197</v>
          </cell>
        </row>
        <row r="154">
          <cell r="H154">
            <v>403</v>
          </cell>
        </row>
        <row r="155">
          <cell r="H155">
            <v>295</v>
          </cell>
        </row>
        <row r="156">
          <cell r="H156">
            <v>128</v>
          </cell>
        </row>
        <row r="158">
          <cell r="H158">
            <v>760</v>
          </cell>
        </row>
        <row r="159">
          <cell r="H159">
            <v>337</v>
          </cell>
        </row>
        <row r="160">
          <cell r="H160">
            <v>306</v>
          </cell>
        </row>
        <row r="161">
          <cell r="H161">
            <v>246</v>
          </cell>
        </row>
        <row r="162">
          <cell r="H162">
            <v>266</v>
          </cell>
        </row>
        <row r="163">
          <cell r="H163">
            <v>136</v>
          </cell>
        </row>
        <row r="169">
          <cell r="G169">
            <v>1658</v>
          </cell>
          <cell r="H169">
            <v>1918</v>
          </cell>
        </row>
        <row r="170">
          <cell r="G170">
            <v>400</v>
          </cell>
          <cell r="H170">
            <v>445</v>
          </cell>
        </row>
        <row r="171">
          <cell r="G171">
            <v>837</v>
          </cell>
          <cell r="H171">
            <v>1006</v>
          </cell>
        </row>
        <row r="172">
          <cell r="G172">
            <v>164</v>
          </cell>
          <cell r="H172">
            <v>215</v>
          </cell>
        </row>
        <row r="173">
          <cell r="G173">
            <v>305</v>
          </cell>
          <cell r="H173">
            <v>391</v>
          </cell>
        </row>
        <row r="174">
          <cell r="G174">
            <v>763</v>
          </cell>
          <cell r="H174">
            <v>820</v>
          </cell>
        </row>
        <row r="175">
          <cell r="G175">
            <v>328</v>
          </cell>
          <cell r="H175">
            <v>366</v>
          </cell>
        </row>
        <row r="176">
          <cell r="G176">
            <v>446</v>
          </cell>
          <cell r="H176">
            <v>553</v>
          </cell>
        </row>
        <row r="177">
          <cell r="G177">
            <v>591</v>
          </cell>
          <cell r="H177">
            <v>689</v>
          </cell>
        </row>
        <row r="178">
          <cell r="G178">
            <v>452</v>
          </cell>
          <cell r="H178">
            <v>554</v>
          </cell>
        </row>
        <row r="179">
          <cell r="G179">
            <v>338</v>
          </cell>
          <cell r="H179">
            <v>386</v>
          </cell>
        </row>
        <row r="180">
          <cell r="G180">
            <v>120</v>
          </cell>
          <cell r="H180">
            <v>147</v>
          </cell>
        </row>
        <row r="181">
          <cell r="G181">
            <v>147</v>
          </cell>
          <cell r="H181">
            <v>176</v>
          </cell>
        </row>
        <row r="182">
          <cell r="G182">
            <v>147</v>
          </cell>
          <cell r="H182">
            <v>167</v>
          </cell>
        </row>
        <row r="183">
          <cell r="G183">
            <v>173</v>
          </cell>
          <cell r="H183">
            <v>201</v>
          </cell>
        </row>
        <row r="185">
          <cell r="G185">
            <v>565</v>
          </cell>
          <cell r="H185">
            <v>603</v>
          </cell>
        </row>
        <row r="186">
          <cell r="G186">
            <v>353</v>
          </cell>
          <cell r="H186">
            <v>420</v>
          </cell>
        </row>
        <row r="187">
          <cell r="G187">
            <v>190</v>
          </cell>
          <cell r="H187">
            <v>223</v>
          </cell>
        </row>
        <row r="188">
          <cell r="G188">
            <v>364</v>
          </cell>
          <cell r="H188">
            <v>430</v>
          </cell>
        </row>
        <row r="189">
          <cell r="G189">
            <v>271</v>
          </cell>
          <cell r="H189">
            <v>306</v>
          </cell>
        </row>
        <row r="190">
          <cell r="G190">
            <v>104</v>
          </cell>
          <cell r="H190">
            <v>124</v>
          </cell>
        </row>
        <row r="192">
          <cell r="G192">
            <v>609</v>
          </cell>
          <cell r="H192">
            <v>669</v>
          </cell>
        </row>
        <row r="193">
          <cell r="G193">
            <v>261</v>
          </cell>
          <cell r="H193">
            <v>317</v>
          </cell>
        </row>
        <row r="194">
          <cell r="G194">
            <v>253</v>
          </cell>
          <cell r="H194">
            <v>288</v>
          </cell>
        </row>
        <row r="195">
          <cell r="G195">
            <v>244</v>
          </cell>
          <cell r="H195">
            <v>268</v>
          </cell>
        </row>
        <row r="196">
          <cell r="G196">
            <v>202</v>
          </cell>
          <cell r="H196">
            <v>233</v>
          </cell>
        </row>
        <row r="197">
          <cell r="G197">
            <v>149</v>
          </cell>
          <cell r="H197">
            <v>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91">
          <cell r="B391">
            <v>187</v>
          </cell>
          <cell r="C391">
            <v>1109</v>
          </cell>
        </row>
        <row r="392">
          <cell r="B392">
            <v>33</v>
          </cell>
          <cell r="C392">
            <v>288</v>
          </cell>
        </row>
        <row r="393">
          <cell r="B393">
            <v>151</v>
          </cell>
          <cell r="C393">
            <v>446</v>
          </cell>
        </row>
        <row r="394">
          <cell r="B394">
            <v>12</v>
          </cell>
          <cell r="C394">
            <v>142</v>
          </cell>
        </row>
        <row r="395">
          <cell r="B395">
            <v>42</v>
          </cell>
          <cell r="C395">
            <v>227</v>
          </cell>
        </row>
        <row r="396">
          <cell r="B396">
            <v>41</v>
          </cell>
          <cell r="C396">
            <v>518</v>
          </cell>
        </row>
        <row r="397">
          <cell r="B397">
            <v>63</v>
          </cell>
          <cell r="C397">
            <v>110</v>
          </cell>
        </row>
        <row r="398">
          <cell r="B398">
            <v>44</v>
          </cell>
          <cell r="C398">
            <v>343</v>
          </cell>
        </row>
        <row r="399">
          <cell r="B399">
            <v>28</v>
          </cell>
          <cell r="C399">
            <v>439</v>
          </cell>
        </row>
        <row r="400">
          <cell r="B400">
            <v>70</v>
          </cell>
          <cell r="C400">
            <v>380</v>
          </cell>
        </row>
        <row r="401">
          <cell r="B401">
            <v>2</v>
          </cell>
          <cell r="C401">
            <v>106</v>
          </cell>
        </row>
        <row r="402">
          <cell r="B402">
            <v>37</v>
          </cell>
          <cell r="C402">
            <v>126</v>
          </cell>
        </row>
        <row r="403">
          <cell r="B403">
            <v>2</v>
          </cell>
          <cell r="C403">
            <v>99</v>
          </cell>
        </row>
        <row r="404">
          <cell r="B404">
            <v>10</v>
          </cell>
          <cell r="C404">
            <v>76</v>
          </cell>
        </row>
        <row r="405">
          <cell r="B405">
            <v>24</v>
          </cell>
          <cell r="C405">
            <v>79</v>
          </cell>
        </row>
        <row r="407">
          <cell r="B407">
            <v>90</v>
          </cell>
          <cell r="C407">
            <v>466</v>
          </cell>
        </row>
        <row r="408">
          <cell r="B408">
            <v>128</v>
          </cell>
          <cell r="C408">
            <v>307</v>
          </cell>
        </row>
        <row r="409">
          <cell r="B409">
            <v>104</v>
          </cell>
          <cell r="C409">
            <v>154</v>
          </cell>
        </row>
        <row r="410">
          <cell r="B410">
            <v>39</v>
          </cell>
          <cell r="C410">
            <v>131</v>
          </cell>
        </row>
        <row r="411">
          <cell r="B411">
            <v>18</v>
          </cell>
          <cell r="C411">
            <v>220</v>
          </cell>
        </row>
        <row r="412">
          <cell r="B412">
            <v>6</v>
          </cell>
          <cell r="C412">
            <v>40</v>
          </cell>
        </row>
        <row r="414">
          <cell r="B414">
            <v>67</v>
          </cell>
          <cell r="C414">
            <v>413</v>
          </cell>
        </row>
        <row r="415">
          <cell r="B415">
            <v>17</v>
          </cell>
          <cell r="C415">
            <v>155</v>
          </cell>
        </row>
        <row r="416">
          <cell r="B416">
            <v>20</v>
          </cell>
          <cell r="C416">
            <v>229</v>
          </cell>
        </row>
        <row r="417">
          <cell r="B417">
            <v>0</v>
          </cell>
          <cell r="C417">
            <v>165</v>
          </cell>
        </row>
        <row r="418">
          <cell r="B418">
            <v>20</v>
          </cell>
          <cell r="C418">
            <v>40</v>
          </cell>
        </row>
        <row r="419">
          <cell r="B419">
            <v>16</v>
          </cell>
          <cell r="C419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85">
          <cell r="G185">
            <v>1159</v>
          </cell>
          <cell r="H185">
            <v>1003</v>
          </cell>
        </row>
        <row r="186">
          <cell r="G186">
            <v>123</v>
          </cell>
          <cell r="H186">
            <v>285</v>
          </cell>
        </row>
        <row r="187">
          <cell r="G187">
            <v>691</v>
          </cell>
          <cell r="H187">
            <v>592</v>
          </cell>
        </row>
        <row r="188">
          <cell r="G188">
            <v>171</v>
          </cell>
          <cell r="H188">
            <v>98</v>
          </cell>
        </row>
        <row r="189">
          <cell r="G189">
            <v>134</v>
          </cell>
          <cell r="H189">
            <v>248</v>
          </cell>
        </row>
        <row r="190">
          <cell r="G190">
            <v>1036</v>
          </cell>
          <cell r="H190">
            <v>1057</v>
          </cell>
        </row>
        <row r="191">
          <cell r="G191">
            <v>565</v>
          </cell>
          <cell r="H191">
            <v>297</v>
          </cell>
        </row>
        <row r="192">
          <cell r="G192">
            <v>573</v>
          </cell>
          <cell r="H192">
            <v>381</v>
          </cell>
        </row>
        <row r="193">
          <cell r="G193">
            <v>541</v>
          </cell>
          <cell r="H193">
            <v>381</v>
          </cell>
        </row>
        <row r="194">
          <cell r="G194">
            <v>513</v>
          </cell>
          <cell r="H194">
            <v>554</v>
          </cell>
        </row>
        <row r="195">
          <cell r="G195">
            <v>37</v>
          </cell>
          <cell r="H195">
            <v>76</v>
          </cell>
        </row>
        <row r="196">
          <cell r="G196">
            <v>136</v>
          </cell>
          <cell r="H196">
            <v>178</v>
          </cell>
        </row>
        <row r="197">
          <cell r="G197">
            <v>218</v>
          </cell>
          <cell r="H197">
            <v>151</v>
          </cell>
        </row>
        <row r="198">
          <cell r="G198">
            <v>104</v>
          </cell>
          <cell r="H198">
            <v>54</v>
          </cell>
        </row>
        <row r="199">
          <cell r="G199">
            <v>178</v>
          </cell>
          <cell r="H199">
            <v>30</v>
          </cell>
        </row>
        <row r="202">
          <cell r="G202">
            <v>276</v>
          </cell>
          <cell r="H202">
            <v>501</v>
          </cell>
        </row>
        <row r="203">
          <cell r="G203">
            <v>253</v>
          </cell>
          <cell r="H203">
            <v>309</v>
          </cell>
        </row>
        <row r="204">
          <cell r="G204">
            <v>44</v>
          </cell>
          <cell r="H204">
            <v>109</v>
          </cell>
        </row>
        <row r="205">
          <cell r="G205">
            <v>385</v>
          </cell>
          <cell r="H205">
            <v>125</v>
          </cell>
        </row>
        <row r="206">
          <cell r="G206">
            <v>81</v>
          </cell>
          <cell r="H206">
            <v>183</v>
          </cell>
        </row>
        <row r="207">
          <cell r="G207">
            <v>94</v>
          </cell>
          <cell r="H207">
            <v>32</v>
          </cell>
        </row>
        <row r="210">
          <cell r="G210">
            <v>863</v>
          </cell>
          <cell r="H210">
            <v>350</v>
          </cell>
        </row>
        <row r="211">
          <cell r="G211">
            <v>407</v>
          </cell>
          <cell r="H211">
            <v>358</v>
          </cell>
        </row>
        <row r="212">
          <cell r="G212">
            <v>193</v>
          </cell>
          <cell r="H212">
            <v>269</v>
          </cell>
        </row>
        <row r="213">
          <cell r="G213">
            <v>93</v>
          </cell>
          <cell r="H213">
            <v>106</v>
          </cell>
        </row>
        <row r="214">
          <cell r="G214">
            <v>266</v>
          </cell>
          <cell r="H214">
            <v>230</v>
          </cell>
        </row>
        <row r="215">
          <cell r="G215">
            <v>83</v>
          </cell>
          <cell r="H215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K18" sqref="K18"/>
      <selection pane="topRight" activeCell="K18" sqref="K18"/>
    </sheetView>
  </sheetViews>
  <sheetFormatPr defaultColWidth="9.33203125" defaultRowHeight="12.75"/>
  <cols>
    <col min="1" max="1" width="28.3320312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1" customWidth="1"/>
    <col min="8" max="9" width="12.16015625" style="1" customWidth="1"/>
    <col min="10" max="10" width="8" style="1" customWidth="1"/>
    <col min="11" max="11" width="17.16015625" style="1" customWidth="1"/>
    <col min="12" max="14" width="11.16015625" style="1" customWidth="1"/>
    <col min="15" max="15" width="15.33203125" style="1" customWidth="1"/>
    <col min="16" max="17" width="9.66015625" style="2" bestFit="1" customWidth="1"/>
    <col min="18" max="16384" width="9.33203125" style="2" customWidth="1"/>
  </cols>
  <sheetData>
    <row r="1" spans="1:6" ht="12.75">
      <c r="A1" s="124" t="s">
        <v>0</v>
      </c>
      <c r="B1" s="124"/>
      <c r="C1" s="124"/>
      <c r="D1" s="124"/>
      <c r="E1" s="124"/>
      <c r="F1" s="124"/>
    </row>
    <row r="2" spans="1:6" ht="12.75">
      <c r="A2" s="124" t="s">
        <v>73</v>
      </c>
      <c r="B2" s="124"/>
      <c r="C2" s="124"/>
      <c r="D2" s="124"/>
      <c r="E2" s="124"/>
      <c r="F2" s="124"/>
    </row>
    <row r="3" spans="1:6" ht="12.75">
      <c r="A3" s="125" t="s">
        <v>116</v>
      </c>
      <c r="B3" s="125"/>
      <c r="C3" s="125"/>
      <c r="D3" s="125"/>
      <c r="E3" s="125"/>
      <c r="F3" s="125"/>
    </row>
    <row r="4" spans="2:6" ht="12.75">
      <c r="B4" s="33"/>
      <c r="C4" s="3"/>
      <c r="D4" s="34"/>
      <c r="E4" s="34"/>
      <c r="F4" s="34"/>
    </row>
    <row r="5" spans="1:6" ht="12.75">
      <c r="A5" s="123" t="s">
        <v>34</v>
      </c>
      <c r="B5" s="118" t="s">
        <v>39</v>
      </c>
      <c r="C5" s="119"/>
      <c r="D5" s="119"/>
      <c r="E5" s="119"/>
      <c r="F5" s="120"/>
    </row>
    <row r="6" spans="1:6" ht="12.75">
      <c r="A6" s="123"/>
      <c r="B6" s="121" t="s">
        <v>1</v>
      </c>
      <c r="C6" s="126" t="s">
        <v>33</v>
      </c>
      <c r="D6" s="114"/>
      <c r="E6" s="114"/>
      <c r="F6" s="115"/>
    </row>
    <row r="7" spans="1:6" ht="36" customHeight="1">
      <c r="A7" s="123"/>
      <c r="B7" s="122"/>
      <c r="C7" s="123" t="s">
        <v>38</v>
      </c>
      <c r="D7" s="123"/>
      <c r="E7" s="123" t="s">
        <v>37</v>
      </c>
      <c r="F7" s="123"/>
    </row>
    <row r="8" spans="1:6" ht="12.75">
      <c r="A8" s="123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16" t="s">
        <v>17</v>
      </c>
      <c r="B9" s="116"/>
      <c r="C9" s="116"/>
      <c r="D9" s="116"/>
      <c r="E9" s="116"/>
      <c r="F9" s="116"/>
      <c r="P9" s="2" t="s">
        <v>40</v>
      </c>
      <c r="Q9" s="2" t="s">
        <v>41</v>
      </c>
    </row>
    <row r="10" spans="1:17" s="5" customFormat="1" ht="12.75">
      <c r="A10" s="4" t="s">
        <v>2</v>
      </c>
      <c r="B10" s="36">
        <f>'[2]Munka1'!H168</f>
        <v>18426</v>
      </c>
      <c r="C10" s="36">
        <f aca="true" t="shared" si="0" ref="C10:C25">B10-P10</f>
        <v>87</v>
      </c>
      <c r="D10" s="37">
        <f aca="true" t="shared" si="1" ref="D10:D25">B10/P10*100-100</f>
        <v>0.4743988221822377</v>
      </c>
      <c r="E10" s="36">
        <f aca="true" t="shared" si="2" ref="E10:E25">B10-Q10</f>
        <v>-563</v>
      </c>
      <c r="F10" s="37">
        <f aca="true" t="shared" si="3" ref="F10:F25">B10/Q10*100-100</f>
        <v>-2.9648744009689807</v>
      </c>
      <c r="G10" s="1"/>
      <c r="H10" s="1"/>
      <c r="I10" s="1"/>
      <c r="J10" s="1"/>
      <c r="K10" s="1"/>
      <c r="L10" s="1"/>
      <c r="M10" s="1"/>
      <c r="N10" s="1"/>
      <c r="O10" s="1"/>
      <c r="P10" s="38">
        <f>'[2]Munka1'!G168</f>
        <v>18339</v>
      </c>
      <c r="Q10" s="38">
        <f>'[2]Munka1'!H135</f>
        <v>18989</v>
      </c>
    </row>
    <row r="11" spans="1:17" ht="12.75">
      <c r="A11" s="6" t="s">
        <v>3</v>
      </c>
      <c r="B11" s="39">
        <f>'[2]Munka1'!H169</f>
        <v>3851</v>
      </c>
      <c r="C11" s="39">
        <f t="shared" si="0"/>
        <v>40</v>
      </c>
      <c r="D11" s="40">
        <f t="shared" si="1"/>
        <v>1.0495932826029843</v>
      </c>
      <c r="E11" s="39">
        <f t="shared" si="2"/>
        <v>652</v>
      </c>
      <c r="F11" s="40">
        <f t="shared" si="3"/>
        <v>20.38136917786808</v>
      </c>
      <c r="P11" s="41">
        <f>'[2]Munka1'!G169</f>
        <v>3811</v>
      </c>
      <c r="Q11" s="41">
        <f>'[2]Munka1'!H136</f>
        <v>3199</v>
      </c>
    </row>
    <row r="12" spans="1:17" s="5" customFormat="1" ht="12.75">
      <c r="A12" s="4" t="s">
        <v>4</v>
      </c>
      <c r="B12" s="36">
        <f>'[2]Munka1'!H170</f>
        <v>7657</v>
      </c>
      <c r="C12" s="36">
        <f t="shared" si="0"/>
        <v>203</v>
      </c>
      <c r="D12" s="37">
        <f t="shared" si="1"/>
        <v>2.723370002683126</v>
      </c>
      <c r="E12" s="36">
        <f t="shared" si="2"/>
        <v>-206</v>
      </c>
      <c r="F12" s="37">
        <f t="shared" si="3"/>
        <v>-2.6198651914027664</v>
      </c>
      <c r="G12" s="1"/>
      <c r="H12" s="1"/>
      <c r="I12" s="1"/>
      <c r="J12" s="1"/>
      <c r="K12" s="1"/>
      <c r="L12" s="1"/>
      <c r="M12" s="1"/>
      <c r="N12" s="1"/>
      <c r="O12" s="1"/>
      <c r="P12" s="42">
        <f>'[2]Munka1'!G170</f>
        <v>7454</v>
      </c>
      <c r="Q12" s="42">
        <f>'[2]Munka1'!H137</f>
        <v>7863</v>
      </c>
    </row>
    <row r="13" spans="1:17" ht="12.75">
      <c r="A13" s="6" t="s">
        <v>5</v>
      </c>
      <c r="B13" s="39">
        <f>'[2]Munka1'!H171</f>
        <v>1995</v>
      </c>
      <c r="C13" s="39">
        <f t="shared" si="0"/>
        <v>105</v>
      </c>
      <c r="D13" s="40">
        <f t="shared" si="1"/>
        <v>5.555555555555557</v>
      </c>
      <c r="E13" s="39">
        <f t="shared" si="2"/>
        <v>-106</v>
      </c>
      <c r="F13" s="40">
        <f t="shared" si="3"/>
        <v>-5.04521656354116</v>
      </c>
      <c r="P13" s="41">
        <f>'[2]Munka1'!G171</f>
        <v>1890</v>
      </c>
      <c r="Q13" s="41">
        <f>'[2]Munka1'!H138</f>
        <v>2101</v>
      </c>
    </row>
    <row r="14" spans="1:17" s="5" customFormat="1" ht="12.75">
      <c r="A14" s="4" t="s">
        <v>6</v>
      </c>
      <c r="B14" s="36">
        <f>'[2]Munka1'!H172</f>
        <v>2915</v>
      </c>
      <c r="C14" s="36">
        <f t="shared" si="0"/>
        <v>191</v>
      </c>
      <c r="D14" s="37">
        <f t="shared" si="1"/>
        <v>7.011747430249642</v>
      </c>
      <c r="E14" s="36">
        <f t="shared" si="2"/>
        <v>239</v>
      </c>
      <c r="F14" s="37">
        <f t="shared" si="3"/>
        <v>8.931240657698055</v>
      </c>
      <c r="G14" s="1"/>
      <c r="H14" s="1"/>
      <c r="I14" s="1"/>
      <c r="J14" s="1"/>
      <c r="K14" s="1"/>
      <c r="L14" s="1"/>
      <c r="M14" s="1"/>
      <c r="N14" s="1"/>
      <c r="O14" s="1"/>
      <c r="P14" s="42">
        <f>'[2]Munka1'!G172</f>
        <v>2724</v>
      </c>
      <c r="Q14" s="42">
        <f>'[2]Munka1'!H139</f>
        <v>2676</v>
      </c>
    </row>
    <row r="15" spans="1:17" ht="12.75">
      <c r="A15" s="6" t="s">
        <v>7</v>
      </c>
      <c r="B15" s="39">
        <f>'[2]Munka1'!H173</f>
        <v>6889</v>
      </c>
      <c r="C15" s="39">
        <f t="shared" si="0"/>
        <v>-102</v>
      </c>
      <c r="D15" s="40">
        <f t="shared" si="1"/>
        <v>-1.459018738377921</v>
      </c>
      <c r="E15" s="39">
        <f t="shared" si="2"/>
        <v>-568</v>
      </c>
      <c r="F15" s="40">
        <f t="shared" si="3"/>
        <v>-7.617004157167756</v>
      </c>
      <c r="P15" s="41">
        <f>'[2]Munka1'!G173</f>
        <v>6991</v>
      </c>
      <c r="Q15" s="41">
        <f>'[2]Munka1'!H140</f>
        <v>7457</v>
      </c>
    </row>
    <row r="16" spans="1:17" s="5" customFormat="1" ht="12.75">
      <c r="A16" s="4" t="s">
        <v>8</v>
      </c>
      <c r="B16" s="36">
        <f>'[2]Munka1'!H174</f>
        <v>2949</v>
      </c>
      <c r="C16" s="36">
        <f t="shared" si="0"/>
        <v>-66</v>
      </c>
      <c r="D16" s="37">
        <f t="shared" si="1"/>
        <v>-2.1890547263681555</v>
      </c>
      <c r="E16" s="36">
        <f t="shared" si="2"/>
        <v>-36</v>
      </c>
      <c r="F16" s="37">
        <f t="shared" si="3"/>
        <v>-1.2060301507537616</v>
      </c>
      <c r="G16" s="1"/>
      <c r="H16" s="1"/>
      <c r="I16" s="1"/>
      <c r="J16" s="1"/>
      <c r="K16" s="1"/>
      <c r="L16" s="1"/>
      <c r="M16" s="1"/>
      <c r="N16" s="1"/>
      <c r="O16" s="1"/>
      <c r="P16" s="42">
        <f>'[2]Munka1'!G174</f>
        <v>3015</v>
      </c>
      <c r="Q16" s="42">
        <f>'[2]Munka1'!H141</f>
        <v>2985</v>
      </c>
    </row>
    <row r="17" spans="1:17" ht="12.75">
      <c r="A17" s="6" t="s">
        <v>9</v>
      </c>
      <c r="B17" s="39">
        <f>'[2]Munka1'!H175</f>
        <v>3896</v>
      </c>
      <c r="C17" s="39">
        <f t="shared" si="0"/>
        <v>159</v>
      </c>
      <c r="D17" s="40">
        <f t="shared" si="1"/>
        <v>4.25474979930425</v>
      </c>
      <c r="E17" s="39">
        <f t="shared" si="2"/>
        <v>-60</v>
      </c>
      <c r="F17" s="40">
        <f t="shared" si="3"/>
        <v>-1.5166835187057615</v>
      </c>
      <c r="P17" s="41">
        <f>'[2]Munka1'!G175</f>
        <v>3737</v>
      </c>
      <c r="Q17" s="41">
        <f>'[2]Munka1'!H142</f>
        <v>3956</v>
      </c>
    </row>
    <row r="18" spans="1:17" s="5" customFormat="1" ht="12.75">
      <c r="A18" s="4" t="s">
        <v>10</v>
      </c>
      <c r="B18" s="36">
        <f>'[2]Munka1'!H176</f>
        <v>4971</v>
      </c>
      <c r="C18" s="36">
        <f t="shared" si="0"/>
        <v>-76</v>
      </c>
      <c r="D18" s="37">
        <f t="shared" si="1"/>
        <v>-1.5058450564691839</v>
      </c>
      <c r="E18" s="36">
        <f t="shared" si="2"/>
        <v>263</v>
      </c>
      <c r="F18" s="37">
        <f t="shared" si="3"/>
        <v>5.5862361937128355</v>
      </c>
      <c r="G18" s="1"/>
      <c r="H18" s="1"/>
      <c r="I18" s="1"/>
      <c r="J18" s="1"/>
      <c r="K18" s="1"/>
      <c r="L18" s="1"/>
      <c r="M18" s="1"/>
      <c r="N18" s="1"/>
      <c r="O18" s="1"/>
      <c r="P18" s="42">
        <f>'[2]Munka1'!G176</f>
        <v>5047</v>
      </c>
      <c r="Q18" s="42">
        <f>'[2]Munka1'!H143</f>
        <v>4708</v>
      </c>
    </row>
    <row r="19" spans="1:17" ht="12.75">
      <c r="A19" s="6" t="s">
        <v>11</v>
      </c>
      <c r="B19" s="39">
        <f>'[2]Munka1'!H177</f>
        <v>4501</v>
      </c>
      <c r="C19" s="39">
        <f t="shared" si="0"/>
        <v>90</v>
      </c>
      <c r="D19" s="40">
        <f t="shared" si="1"/>
        <v>2.040353661301282</v>
      </c>
      <c r="E19" s="39">
        <f t="shared" si="2"/>
        <v>311</v>
      </c>
      <c r="F19" s="40">
        <f t="shared" si="3"/>
        <v>7.4224343675417686</v>
      </c>
      <c r="P19" s="41">
        <f>'[2]Munka1'!G177</f>
        <v>4411</v>
      </c>
      <c r="Q19" s="41">
        <f>'[2]Munka1'!H144</f>
        <v>4190</v>
      </c>
    </row>
    <row r="20" spans="1:17" s="5" customFormat="1" ht="12.75">
      <c r="A20" s="4" t="s">
        <v>12</v>
      </c>
      <c r="B20" s="36">
        <f>'[2]Munka1'!H178</f>
        <v>2812</v>
      </c>
      <c r="C20" s="36">
        <f t="shared" si="0"/>
        <v>82</v>
      </c>
      <c r="D20" s="37">
        <f t="shared" si="1"/>
        <v>3.003663003662993</v>
      </c>
      <c r="E20" s="36">
        <f t="shared" si="2"/>
        <v>345</v>
      </c>
      <c r="F20" s="37">
        <f t="shared" si="3"/>
        <v>13.984596676124838</v>
      </c>
      <c r="G20" s="1"/>
      <c r="H20" s="1"/>
      <c r="I20" s="1"/>
      <c r="J20" s="1"/>
      <c r="K20" s="1"/>
      <c r="L20" s="1"/>
      <c r="M20" s="1"/>
      <c r="N20" s="1"/>
      <c r="O20" s="1"/>
      <c r="P20" s="42">
        <f>'[2]Munka1'!G178</f>
        <v>2730</v>
      </c>
      <c r="Q20" s="42">
        <f>'[2]Munka1'!H145</f>
        <v>2467</v>
      </c>
    </row>
    <row r="21" spans="1:17" ht="12.75">
      <c r="A21" s="6" t="s">
        <v>13</v>
      </c>
      <c r="B21" s="39">
        <f>'[2]Munka1'!H179</f>
        <v>1270</v>
      </c>
      <c r="C21" s="39">
        <f t="shared" si="0"/>
        <v>56</v>
      </c>
      <c r="D21" s="40">
        <f t="shared" si="1"/>
        <v>4.612850082372333</v>
      </c>
      <c r="E21" s="39">
        <f t="shared" si="2"/>
        <v>-29</v>
      </c>
      <c r="F21" s="40">
        <f t="shared" si="3"/>
        <v>-2.2324865280985478</v>
      </c>
      <c r="P21" s="41">
        <f>'[2]Munka1'!G179</f>
        <v>1214</v>
      </c>
      <c r="Q21" s="41">
        <f>'[2]Munka1'!H146</f>
        <v>1299</v>
      </c>
    </row>
    <row r="22" spans="1:17" s="5" customFormat="1" ht="12.75">
      <c r="A22" s="4" t="s">
        <v>14</v>
      </c>
      <c r="B22" s="36">
        <f>'[2]Munka1'!H180</f>
        <v>1140</v>
      </c>
      <c r="C22" s="36">
        <f t="shared" si="0"/>
        <v>44</v>
      </c>
      <c r="D22" s="37">
        <f t="shared" si="1"/>
        <v>4.0145985401459825</v>
      </c>
      <c r="E22" s="36">
        <f t="shared" si="2"/>
        <v>-92</v>
      </c>
      <c r="F22" s="37">
        <f t="shared" si="3"/>
        <v>-7.467532467532465</v>
      </c>
      <c r="G22" s="1"/>
      <c r="H22" s="1"/>
      <c r="I22" s="1"/>
      <c r="J22" s="1"/>
      <c r="K22" s="1"/>
      <c r="L22" s="1"/>
      <c r="M22" s="1"/>
      <c r="N22" s="1"/>
      <c r="O22" s="1"/>
      <c r="P22" s="42">
        <f>'[2]Munka1'!G180</f>
        <v>1096</v>
      </c>
      <c r="Q22" s="42">
        <f>'[2]Munka1'!H147</f>
        <v>1232</v>
      </c>
    </row>
    <row r="23" spans="1:17" ht="12.75">
      <c r="A23" s="6" t="s">
        <v>15</v>
      </c>
      <c r="B23" s="39">
        <f>'[2]Munka1'!H181</f>
        <v>1350</v>
      </c>
      <c r="C23" s="39">
        <f t="shared" si="0"/>
        <v>18</v>
      </c>
      <c r="D23" s="40">
        <f t="shared" si="1"/>
        <v>1.3513513513513544</v>
      </c>
      <c r="E23" s="39">
        <f t="shared" si="2"/>
        <v>2</v>
      </c>
      <c r="F23" s="40">
        <f t="shared" si="3"/>
        <v>0.1483679525222641</v>
      </c>
      <c r="P23" s="41">
        <f>'[2]Munka1'!G181</f>
        <v>1332</v>
      </c>
      <c r="Q23" s="41">
        <f>'[2]Munka1'!H148</f>
        <v>1348</v>
      </c>
    </row>
    <row r="24" spans="1:17" s="5" customFormat="1" ht="12.75">
      <c r="A24" s="4" t="s">
        <v>16</v>
      </c>
      <c r="B24" s="36">
        <f>'[2]Munka1'!H182</f>
        <v>1770</v>
      </c>
      <c r="C24" s="36">
        <f t="shared" si="0"/>
        <v>-51</v>
      </c>
      <c r="D24" s="37">
        <f t="shared" si="1"/>
        <v>-2.8006589785831864</v>
      </c>
      <c r="E24" s="36">
        <f t="shared" si="2"/>
        <v>76</v>
      </c>
      <c r="F24" s="37">
        <f t="shared" si="3"/>
        <v>4.486422668240834</v>
      </c>
      <c r="G24" s="1"/>
      <c r="H24" s="1"/>
      <c r="I24" s="1"/>
      <c r="J24" s="1"/>
      <c r="K24" s="1"/>
      <c r="L24" s="1"/>
      <c r="M24" s="1"/>
      <c r="N24" s="1"/>
      <c r="O24" s="1"/>
      <c r="P24" s="42">
        <f>'[2]Munka1'!G182</f>
        <v>1821</v>
      </c>
      <c r="Q24" s="42">
        <f>'[2]Munka1'!H149</f>
        <v>1694</v>
      </c>
    </row>
    <row r="25" spans="1:17" s="1" customFormat="1" ht="24.75" customHeight="1">
      <c r="A25" s="43" t="s">
        <v>17</v>
      </c>
      <c r="B25" s="44">
        <f>SUM(B10:B24)</f>
        <v>66392</v>
      </c>
      <c r="C25" s="44">
        <f t="shared" si="0"/>
        <v>780</v>
      </c>
      <c r="D25" s="45">
        <f t="shared" si="1"/>
        <v>1.1888069255624032</v>
      </c>
      <c r="E25" s="44">
        <f t="shared" si="2"/>
        <v>228</v>
      </c>
      <c r="F25" s="45">
        <f t="shared" si="3"/>
        <v>0.3445982709630755</v>
      </c>
      <c r="P25" s="46">
        <f>SUM(P10:P24)</f>
        <v>65612</v>
      </c>
      <c r="Q25" s="46">
        <f>SUM(Q10:Q24)</f>
        <v>66164</v>
      </c>
    </row>
    <row r="26" spans="1:15" s="5" customFormat="1" ht="29.25" customHeight="1">
      <c r="A26" s="117" t="s">
        <v>24</v>
      </c>
      <c r="B26" s="117"/>
      <c r="C26" s="117"/>
      <c r="D26" s="117"/>
      <c r="E26" s="117"/>
      <c r="F26" s="117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'[2]Munka1'!H184</f>
        <v>6535</v>
      </c>
      <c r="C27" s="39">
        <f>B27-P27</f>
        <v>130</v>
      </c>
      <c r="D27" s="40">
        <f>B27/P27*100-100</f>
        <v>2.0296643247462924</v>
      </c>
      <c r="E27" s="39">
        <f>B27-Q27</f>
        <v>310</v>
      </c>
      <c r="F27" s="40">
        <f>B27/Q27*100-100</f>
        <v>4.97991967871485</v>
      </c>
      <c r="P27" s="47">
        <f>'[2]Munka1'!G184</f>
        <v>6405</v>
      </c>
      <c r="Q27" s="47">
        <f>'[2]Munka1'!H151</f>
        <v>6225</v>
      </c>
    </row>
    <row r="28" spans="1:17" s="5" customFormat="1" ht="12.75">
      <c r="A28" s="4" t="s">
        <v>19</v>
      </c>
      <c r="B28" s="36">
        <f>'[2]Munka1'!H185</f>
        <v>4020</v>
      </c>
      <c r="C28" s="36">
        <f aca="true" t="shared" si="4" ref="C28:C33">B28-P28</f>
        <v>163</v>
      </c>
      <c r="D28" s="37">
        <f aca="true" t="shared" si="5" ref="D28:D33">B28/P28*100-100</f>
        <v>4.226082447498044</v>
      </c>
      <c r="E28" s="36">
        <f aca="true" t="shared" si="6" ref="E28:E33">B28-Q28</f>
        <v>-218</v>
      </c>
      <c r="F28" s="37">
        <f aca="true" t="shared" si="7" ref="F28:F33">B28/Q28*100-100</f>
        <v>-5.143935818782438</v>
      </c>
      <c r="G28" s="1"/>
      <c r="H28" s="1"/>
      <c r="I28" s="1"/>
      <c r="J28" s="1"/>
      <c r="K28" s="1"/>
      <c r="L28" s="1"/>
      <c r="M28" s="1"/>
      <c r="N28" s="1"/>
      <c r="O28" s="1"/>
      <c r="P28" s="48">
        <f>'[2]Munka1'!G185</f>
        <v>3857</v>
      </c>
      <c r="Q28" s="48">
        <f>'[2]Munka1'!H152</f>
        <v>4238</v>
      </c>
    </row>
    <row r="29" spans="1:17" ht="12.75">
      <c r="A29" s="6" t="s">
        <v>20</v>
      </c>
      <c r="B29" s="39">
        <f>'[2]Munka1'!H186</f>
        <v>2805</v>
      </c>
      <c r="C29" s="39">
        <f t="shared" si="4"/>
        <v>7</v>
      </c>
      <c r="D29" s="40">
        <f t="shared" si="5"/>
        <v>0.2501786990707586</v>
      </c>
      <c r="E29" s="39">
        <f t="shared" si="6"/>
        <v>208</v>
      </c>
      <c r="F29" s="40">
        <f t="shared" si="7"/>
        <v>8.00924143242203</v>
      </c>
      <c r="P29" s="47">
        <f>'[2]Munka1'!G186</f>
        <v>2798</v>
      </c>
      <c r="Q29" s="47">
        <f>'[2]Munka1'!H153</f>
        <v>2597</v>
      </c>
    </row>
    <row r="30" spans="1:17" s="5" customFormat="1" ht="12.75">
      <c r="A30" s="4" t="s">
        <v>21</v>
      </c>
      <c r="B30" s="36">
        <f>'[2]Munka1'!H187</f>
        <v>3772</v>
      </c>
      <c r="C30" s="36">
        <f t="shared" si="4"/>
        <v>231</v>
      </c>
      <c r="D30" s="37">
        <f t="shared" si="5"/>
        <v>6.523580909347643</v>
      </c>
      <c r="E30" s="36">
        <f t="shared" si="6"/>
        <v>578</v>
      </c>
      <c r="F30" s="37">
        <f t="shared" si="7"/>
        <v>18.09643080776455</v>
      </c>
      <c r="G30" s="1"/>
      <c r="H30" s="1"/>
      <c r="I30" s="1"/>
      <c r="J30" s="1"/>
      <c r="K30" s="1"/>
      <c r="L30" s="1"/>
      <c r="M30" s="1"/>
      <c r="N30" s="1"/>
      <c r="O30" s="1"/>
      <c r="P30" s="48">
        <f>'[2]Munka1'!G187</f>
        <v>3541</v>
      </c>
      <c r="Q30" s="48">
        <f>'[2]Munka1'!H154</f>
        <v>3194</v>
      </c>
    </row>
    <row r="31" spans="1:17" ht="12.75">
      <c r="A31" s="6" t="s">
        <v>22</v>
      </c>
      <c r="B31" s="39">
        <f>'[2]Munka1'!H188</f>
        <v>2500</v>
      </c>
      <c r="C31" s="39">
        <f t="shared" si="4"/>
        <v>9</v>
      </c>
      <c r="D31" s="40">
        <f t="shared" si="5"/>
        <v>0.3613006824568572</v>
      </c>
      <c r="E31" s="39">
        <f t="shared" si="6"/>
        <v>227</v>
      </c>
      <c r="F31" s="40">
        <f t="shared" si="7"/>
        <v>9.986801583809935</v>
      </c>
      <c r="P31" s="47">
        <f>'[2]Munka1'!G188</f>
        <v>2491</v>
      </c>
      <c r="Q31" s="47">
        <f>'[2]Munka1'!H155</f>
        <v>2273</v>
      </c>
    </row>
    <row r="32" spans="1:17" s="5" customFormat="1" ht="12.75">
      <c r="A32" s="4" t="s">
        <v>23</v>
      </c>
      <c r="B32" s="36">
        <f>'[2]Munka1'!H189</f>
        <v>1144</v>
      </c>
      <c r="C32" s="36">
        <f t="shared" si="4"/>
        <v>-21</v>
      </c>
      <c r="D32" s="37">
        <f t="shared" si="5"/>
        <v>-1.8025751072961356</v>
      </c>
      <c r="E32" s="36">
        <f t="shared" si="6"/>
        <v>62</v>
      </c>
      <c r="F32" s="37">
        <f t="shared" si="7"/>
        <v>5.73012939001849</v>
      </c>
      <c r="G32" s="1"/>
      <c r="H32" s="1"/>
      <c r="I32" s="1"/>
      <c r="J32" s="1"/>
      <c r="K32" s="1"/>
      <c r="L32" s="1"/>
      <c r="M32" s="1"/>
      <c r="N32" s="1"/>
      <c r="O32" s="1"/>
      <c r="P32" s="48">
        <f>'[2]Munka1'!G189</f>
        <v>1165</v>
      </c>
      <c r="Q32" s="48">
        <f>'[2]Munka1'!H156</f>
        <v>1082</v>
      </c>
    </row>
    <row r="33" spans="1:17" s="1" customFormat="1" ht="12.75">
      <c r="A33" s="43" t="s">
        <v>24</v>
      </c>
      <c r="B33" s="44">
        <f>SUM(B27:B32)</f>
        <v>20776</v>
      </c>
      <c r="C33" s="44">
        <f t="shared" si="4"/>
        <v>519</v>
      </c>
      <c r="D33" s="45">
        <f t="shared" si="5"/>
        <v>2.562077306610064</v>
      </c>
      <c r="E33" s="44">
        <f t="shared" si="6"/>
        <v>1167</v>
      </c>
      <c r="F33" s="45">
        <f t="shared" si="7"/>
        <v>5.951348870416638</v>
      </c>
      <c r="P33" s="49">
        <f>'[2]Munka1'!G190</f>
        <v>20257</v>
      </c>
      <c r="Q33" s="49">
        <f>SUM(Q27:Q32)</f>
        <v>19609</v>
      </c>
    </row>
    <row r="34" spans="1:15" s="5" customFormat="1" ht="27.75" customHeight="1">
      <c r="A34" s="117" t="s">
        <v>31</v>
      </c>
      <c r="B34" s="117"/>
      <c r="C34" s="117"/>
      <c r="D34" s="117"/>
      <c r="E34" s="117"/>
      <c r="F34" s="117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'[2]Munka1'!H191</f>
        <v>6858</v>
      </c>
      <c r="C35" s="39">
        <f>B35-P35</f>
        <v>92</v>
      </c>
      <c r="D35" s="40">
        <f>B35/P35*100-100</f>
        <v>1.3597398758498258</v>
      </c>
      <c r="E35" s="39">
        <f>B35-Q35</f>
        <v>-311</v>
      </c>
      <c r="F35" s="40">
        <f>B35/Q35*100-100</f>
        <v>-4.33812247175338</v>
      </c>
      <c r="P35" s="47">
        <f>'[2]Munka1'!G191</f>
        <v>6766</v>
      </c>
      <c r="Q35" s="47">
        <f>'[2]Munka1'!H158</f>
        <v>7169</v>
      </c>
    </row>
    <row r="36" spans="1:17" s="5" customFormat="1" ht="12.75">
      <c r="A36" s="4" t="s">
        <v>26</v>
      </c>
      <c r="B36" s="36">
        <f>'[2]Munka1'!H192</f>
        <v>2985</v>
      </c>
      <c r="C36" s="36">
        <f aca="true" t="shared" si="8" ref="C36:C41">B36-P36</f>
        <v>-34</v>
      </c>
      <c r="D36" s="37">
        <f aca="true" t="shared" si="9" ref="D36:D41">B36/P36*100-100</f>
        <v>-1.1262007287181177</v>
      </c>
      <c r="E36" s="36">
        <f aca="true" t="shared" si="10" ref="E36:E41">B36-Q36</f>
        <v>213</v>
      </c>
      <c r="F36" s="37">
        <f aca="true" t="shared" si="11" ref="F36:F41">B36/Q36*100-100</f>
        <v>7.683982683982691</v>
      </c>
      <c r="G36" s="1"/>
      <c r="H36" s="1"/>
      <c r="I36" s="1"/>
      <c r="J36" s="1"/>
      <c r="K36" s="1"/>
      <c r="L36" s="1"/>
      <c r="M36" s="1"/>
      <c r="N36" s="1"/>
      <c r="O36" s="1"/>
      <c r="P36" s="48">
        <f>'[2]Munka1'!G192</f>
        <v>3019</v>
      </c>
      <c r="Q36" s="48">
        <f>'[2]Munka1'!H159</f>
        <v>2772</v>
      </c>
    </row>
    <row r="37" spans="1:17" ht="12.75">
      <c r="A37" s="6" t="s">
        <v>27</v>
      </c>
      <c r="B37" s="39">
        <f>'[2]Munka1'!H193</f>
        <v>2755</v>
      </c>
      <c r="C37" s="39">
        <f t="shared" si="8"/>
        <v>-38</v>
      </c>
      <c r="D37" s="40">
        <f t="shared" si="9"/>
        <v>-1.3605442176870781</v>
      </c>
      <c r="E37" s="39">
        <f t="shared" si="10"/>
        <v>214</v>
      </c>
      <c r="F37" s="40">
        <f t="shared" si="11"/>
        <v>8.421881149153876</v>
      </c>
      <c r="P37" s="47">
        <f>'[2]Munka1'!G193</f>
        <v>2793</v>
      </c>
      <c r="Q37" s="47">
        <f>'[2]Munka1'!H160</f>
        <v>2541</v>
      </c>
    </row>
    <row r="38" spans="1:17" s="5" customFormat="1" ht="12.75">
      <c r="A38" s="4" t="s">
        <v>28</v>
      </c>
      <c r="B38" s="36">
        <f>'[2]Munka1'!H194</f>
        <v>2308</v>
      </c>
      <c r="C38" s="36">
        <f t="shared" si="8"/>
        <v>-7</v>
      </c>
      <c r="D38" s="37">
        <f t="shared" si="9"/>
        <v>-0.3023758099352136</v>
      </c>
      <c r="E38" s="36">
        <f t="shared" si="10"/>
        <v>347</v>
      </c>
      <c r="F38" s="37">
        <f t="shared" si="11"/>
        <v>17.695053544110138</v>
      </c>
      <c r="G38" s="1"/>
      <c r="H38" s="1"/>
      <c r="I38" s="1"/>
      <c r="J38" s="1"/>
      <c r="K38" s="1"/>
      <c r="L38" s="1"/>
      <c r="M38" s="1"/>
      <c r="N38" s="1"/>
      <c r="O38" s="1"/>
      <c r="P38" s="48">
        <f>'[2]Munka1'!G194</f>
        <v>2315</v>
      </c>
      <c r="Q38" s="48">
        <f>'[2]Munka1'!H161</f>
        <v>1961</v>
      </c>
    </row>
    <row r="39" spans="1:17" ht="12.75">
      <c r="A39" s="6" t="s">
        <v>29</v>
      </c>
      <c r="B39" s="39">
        <f>'[2]Munka1'!H195</f>
        <v>2483</v>
      </c>
      <c r="C39" s="39">
        <f t="shared" si="8"/>
        <v>-34</v>
      </c>
      <c r="D39" s="40">
        <f t="shared" si="9"/>
        <v>-1.350814461660704</v>
      </c>
      <c r="E39" s="39">
        <f t="shared" si="10"/>
        <v>-168</v>
      </c>
      <c r="F39" s="40">
        <f t="shared" si="11"/>
        <v>-6.337231233496794</v>
      </c>
      <c r="P39" s="47">
        <f>'[2]Munka1'!G195</f>
        <v>2517</v>
      </c>
      <c r="Q39" s="47">
        <f>'[2]Munka1'!H162</f>
        <v>2651</v>
      </c>
    </row>
    <row r="40" spans="1:17" s="5" customFormat="1" ht="12.75">
      <c r="A40" s="4" t="s">
        <v>30</v>
      </c>
      <c r="B40" s="36">
        <f>'[2]Munka1'!H196</f>
        <v>1627</v>
      </c>
      <c r="C40" s="36">
        <f t="shared" si="8"/>
        <v>16</v>
      </c>
      <c r="D40" s="37">
        <f t="shared" si="9"/>
        <v>0.9931719428926158</v>
      </c>
      <c r="E40" s="36">
        <f t="shared" si="10"/>
        <v>120</v>
      </c>
      <c r="F40" s="37">
        <f t="shared" si="11"/>
        <v>7.962840079628393</v>
      </c>
      <c r="G40" s="1"/>
      <c r="H40" s="1"/>
      <c r="I40" s="1"/>
      <c r="J40" s="1"/>
      <c r="K40" s="1"/>
      <c r="L40" s="1"/>
      <c r="M40" s="1"/>
      <c r="N40" s="1"/>
      <c r="O40" s="1"/>
      <c r="P40" s="48">
        <f>'[2]Munka1'!G196</f>
        <v>1611</v>
      </c>
      <c r="Q40" s="48">
        <f>'[2]Munka1'!H163</f>
        <v>1507</v>
      </c>
    </row>
    <row r="41" spans="1:17" s="1" customFormat="1" ht="12.75">
      <c r="A41" s="43" t="s">
        <v>31</v>
      </c>
      <c r="B41" s="44">
        <f>SUM(B35:B40)</f>
        <v>19016</v>
      </c>
      <c r="C41" s="44">
        <f t="shared" si="8"/>
        <v>-5</v>
      </c>
      <c r="D41" s="45">
        <f t="shared" si="9"/>
        <v>-0.026286735713156872</v>
      </c>
      <c r="E41" s="44">
        <f t="shared" si="10"/>
        <v>415</v>
      </c>
      <c r="F41" s="45">
        <f t="shared" si="11"/>
        <v>2.231062846083546</v>
      </c>
      <c r="P41" s="49">
        <f>SUM(P35:P40)</f>
        <v>19021</v>
      </c>
      <c r="Q41" s="49">
        <f>SUM(Q35:Q40)</f>
        <v>18601</v>
      </c>
    </row>
    <row r="42" spans="1:17" s="55" customFormat="1" ht="25.5">
      <c r="A42" s="50" t="s">
        <v>32</v>
      </c>
      <c r="B42" s="51">
        <f>B41+B33+B25</f>
        <v>106184</v>
      </c>
      <c r="C42" s="51">
        <f>B42-P42</f>
        <v>1294</v>
      </c>
      <c r="D42" s="52">
        <f>B42/P42*100-100</f>
        <v>1.2336733721041213</v>
      </c>
      <c r="E42" s="51">
        <f>B42-Q42</f>
        <v>1810</v>
      </c>
      <c r="F42" s="52">
        <f>B42/Q42*100-100</f>
        <v>1.7341483511219309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104890</v>
      </c>
      <c r="Q42" s="54">
        <f>Q41+Q33+Q25</f>
        <v>104374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K18" sqref="K18"/>
      <selection pane="topRight" activeCell="K18" sqref="K18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1" customWidth="1"/>
    <col min="11" max="11" width="17.16015625" style="1" customWidth="1"/>
    <col min="12" max="14" width="11.16015625" style="1" customWidth="1"/>
    <col min="15" max="15" width="15.33203125" style="1" customWidth="1"/>
    <col min="16" max="16384" width="9.33203125" style="2" customWidth="1"/>
  </cols>
  <sheetData>
    <row r="1" spans="1:6" ht="12.75">
      <c r="A1" s="124" t="s">
        <v>42</v>
      </c>
      <c r="B1" s="124"/>
      <c r="C1" s="124"/>
      <c r="D1" s="124"/>
      <c r="E1" s="124"/>
      <c r="F1" s="124"/>
    </row>
    <row r="2" spans="1:6" ht="12.75">
      <c r="A2" s="124" t="s">
        <v>73</v>
      </c>
      <c r="B2" s="124"/>
      <c r="C2" s="124"/>
      <c r="D2" s="124"/>
      <c r="E2" s="124"/>
      <c r="F2" s="124"/>
    </row>
    <row r="3" spans="1:6" ht="12.75">
      <c r="A3" s="125" t="s">
        <v>116</v>
      </c>
      <c r="B3" s="125"/>
      <c r="C3" s="125"/>
      <c r="D3" s="125"/>
      <c r="E3" s="125"/>
      <c r="F3" s="125"/>
    </row>
    <row r="4" spans="2:6" ht="12.75">
      <c r="B4" s="33"/>
      <c r="C4" s="3"/>
      <c r="D4" s="34"/>
      <c r="E4" s="34"/>
      <c r="F4" s="34"/>
    </row>
    <row r="5" spans="1:6" ht="12.75">
      <c r="A5" s="123" t="s">
        <v>34</v>
      </c>
      <c r="B5" s="118" t="s">
        <v>79</v>
      </c>
      <c r="C5" s="119"/>
      <c r="D5" s="119"/>
      <c r="E5" s="119"/>
      <c r="F5" s="120"/>
    </row>
    <row r="6" spans="1:6" ht="12.75">
      <c r="A6" s="123"/>
      <c r="B6" s="121" t="s">
        <v>1</v>
      </c>
      <c r="C6" s="126" t="s">
        <v>33</v>
      </c>
      <c r="D6" s="114"/>
      <c r="E6" s="114"/>
      <c r="F6" s="115"/>
    </row>
    <row r="7" spans="1:6" ht="33" customHeight="1">
      <c r="A7" s="123"/>
      <c r="B7" s="122"/>
      <c r="C7" s="123" t="s">
        <v>38</v>
      </c>
      <c r="D7" s="123"/>
      <c r="E7" s="123" t="s">
        <v>37</v>
      </c>
      <c r="F7" s="123"/>
    </row>
    <row r="8" spans="1:6" ht="12.75">
      <c r="A8" s="123"/>
      <c r="B8" s="35" t="s">
        <v>35</v>
      </c>
      <c r="C8" s="35" t="s">
        <v>35</v>
      </c>
      <c r="D8" s="35" t="s">
        <v>36</v>
      </c>
      <c r="E8" s="35" t="s">
        <v>35</v>
      </c>
      <c r="F8" s="35" t="s">
        <v>36</v>
      </c>
    </row>
    <row r="9" spans="1:17" ht="31.5" customHeight="1">
      <c r="A9" s="116" t="s">
        <v>17</v>
      </c>
      <c r="B9" s="116"/>
      <c r="C9" s="116"/>
      <c r="D9" s="116"/>
      <c r="E9" s="116"/>
      <c r="F9" s="116"/>
      <c r="P9" s="2" t="s">
        <v>68</v>
      </c>
      <c r="Q9" s="2" t="s">
        <v>41</v>
      </c>
    </row>
    <row r="10" spans="1:17" s="5" customFormat="1" ht="12.75">
      <c r="A10" s="4" t="s">
        <v>2</v>
      </c>
      <c r="B10" s="36">
        <f>'[3]kirendeltségek'!H169</f>
        <v>1918</v>
      </c>
      <c r="C10" s="36">
        <f aca="true" t="shared" si="0" ref="C10:C25">B10-P10</f>
        <v>260</v>
      </c>
      <c r="D10" s="37">
        <f aca="true" t="shared" si="1" ref="D10:D25">B10/P10*100-100</f>
        <v>15.68154402895054</v>
      </c>
      <c r="E10" s="36">
        <f aca="true" t="shared" si="2" ref="E10:E25">B10-Q10</f>
        <v>-14</v>
      </c>
      <c r="F10" s="37">
        <f aca="true" t="shared" si="3" ref="F10:F25">B10/Q10*100-100</f>
        <v>-0.7246376811594217</v>
      </c>
      <c r="G10" s="1"/>
      <c r="H10" s="1"/>
      <c r="I10" s="1"/>
      <c r="J10" s="1"/>
      <c r="K10" s="1"/>
      <c r="L10" s="1"/>
      <c r="M10" s="1"/>
      <c r="N10" s="1"/>
      <c r="O10" s="1"/>
      <c r="P10" s="38">
        <f>'[3]kirendeltségek'!G169</f>
        <v>1658</v>
      </c>
      <c r="Q10" s="38">
        <f>'[3]kirendeltségek'!H135</f>
        <v>1932</v>
      </c>
    </row>
    <row r="11" spans="1:17" ht="12.75">
      <c r="A11" s="6" t="s">
        <v>3</v>
      </c>
      <c r="B11" s="39">
        <f>'[3]kirendeltségek'!H170</f>
        <v>445</v>
      </c>
      <c r="C11" s="39">
        <f t="shared" si="0"/>
        <v>45</v>
      </c>
      <c r="D11" s="40">
        <f t="shared" si="1"/>
        <v>11.25</v>
      </c>
      <c r="E11" s="39">
        <f t="shared" si="2"/>
        <v>5</v>
      </c>
      <c r="F11" s="40">
        <f t="shared" si="3"/>
        <v>1.1363636363636402</v>
      </c>
      <c r="P11" s="41">
        <f>'[3]kirendeltségek'!G170</f>
        <v>400</v>
      </c>
      <c r="Q11" s="41">
        <f>'[3]kirendeltségek'!H136</f>
        <v>440</v>
      </c>
    </row>
    <row r="12" spans="1:17" s="5" customFormat="1" ht="12.75">
      <c r="A12" s="4" t="s">
        <v>4</v>
      </c>
      <c r="B12" s="36">
        <f>'[3]kirendeltségek'!H171</f>
        <v>1006</v>
      </c>
      <c r="C12" s="36">
        <f t="shared" si="0"/>
        <v>169</v>
      </c>
      <c r="D12" s="37">
        <f t="shared" si="1"/>
        <v>20.191158900836314</v>
      </c>
      <c r="E12" s="36">
        <f t="shared" si="2"/>
        <v>-64</v>
      </c>
      <c r="F12" s="37">
        <f t="shared" si="3"/>
        <v>-5.981308411214954</v>
      </c>
      <c r="G12" s="1"/>
      <c r="H12" s="1"/>
      <c r="I12" s="1"/>
      <c r="J12" s="1"/>
      <c r="K12" s="1"/>
      <c r="L12" s="1"/>
      <c r="M12" s="1"/>
      <c r="N12" s="1"/>
      <c r="O12" s="1"/>
      <c r="P12" s="42">
        <f>'[3]kirendeltségek'!G171</f>
        <v>837</v>
      </c>
      <c r="Q12" s="42">
        <f>'[3]kirendeltségek'!H137</f>
        <v>1070</v>
      </c>
    </row>
    <row r="13" spans="1:17" ht="12.75">
      <c r="A13" s="6" t="s">
        <v>5</v>
      </c>
      <c r="B13" s="39">
        <f>'[3]kirendeltségek'!H172</f>
        <v>215</v>
      </c>
      <c r="C13" s="39">
        <f t="shared" si="0"/>
        <v>51</v>
      </c>
      <c r="D13" s="40">
        <f t="shared" si="1"/>
        <v>31.097560975609753</v>
      </c>
      <c r="E13" s="39">
        <f t="shared" si="2"/>
        <v>8</v>
      </c>
      <c r="F13" s="40">
        <f t="shared" si="3"/>
        <v>3.864734299516897</v>
      </c>
      <c r="P13" s="41">
        <f>'[3]kirendeltségek'!G172</f>
        <v>164</v>
      </c>
      <c r="Q13" s="41">
        <f>'[3]kirendeltségek'!H138</f>
        <v>207</v>
      </c>
    </row>
    <row r="14" spans="1:17" s="5" customFormat="1" ht="12.75">
      <c r="A14" s="4" t="s">
        <v>6</v>
      </c>
      <c r="B14" s="36">
        <f>'[3]kirendeltségek'!H173</f>
        <v>391</v>
      </c>
      <c r="C14" s="36">
        <f t="shared" si="0"/>
        <v>86</v>
      </c>
      <c r="D14" s="37">
        <f t="shared" si="1"/>
        <v>28.196721311475414</v>
      </c>
      <c r="E14" s="36">
        <f t="shared" si="2"/>
        <v>38</v>
      </c>
      <c r="F14" s="37">
        <f t="shared" si="3"/>
        <v>10.764872521246446</v>
      </c>
      <c r="G14" s="1"/>
      <c r="H14" s="1"/>
      <c r="I14" s="1"/>
      <c r="J14" s="1"/>
      <c r="K14" s="1"/>
      <c r="L14" s="1"/>
      <c r="M14" s="1"/>
      <c r="N14" s="1"/>
      <c r="O14" s="1"/>
      <c r="P14" s="42">
        <f>'[3]kirendeltségek'!G173</f>
        <v>305</v>
      </c>
      <c r="Q14" s="42">
        <f>'[3]kirendeltségek'!H139</f>
        <v>353</v>
      </c>
    </row>
    <row r="15" spans="1:17" ht="12.75">
      <c r="A15" s="6" t="s">
        <v>7</v>
      </c>
      <c r="B15" s="39">
        <f>'[3]kirendeltségek'!H174</f>
        <v>820</v>
      </c>
      <c r="C15" s="39">
        <f t="shared" si="0"/>
        <v>57</v>
      </c>
      <c r="D15" s="40">
        <f t="shared" si="1"/>
        <v>7.470511140235914</v>
      </c>
      <c r="E15" s="39">
        <f t="shared" si="2"/>
        <v>-51</v>
      </c>
      <c r="F15" s="40">
        <f t="shared" si="3"/>
        <v>-5.855338691159588</v>
      </c>
      <c r="P15" s="41">
        <f>'[3]kirendeltségek'!G174</f>
        <v>763</v>
      </c>
      <c r="Q15" s="41">
        <f>'[3]kirendeltségek'!H140</f>
        <v>871</v>
      </c>
    </row>
    <row r="16" spans="1:17" s="5" customFormat="1" ht="12.75">
      <c r="A16" s="4" t="s">
        <v>8</v>
      </c>
      <c r="B16" s="36">
        <f>'[3]kirendeltségek'!H175</f>
        <v>366</v>
      </c>
      <c r="C16" s="36">
        <f t="shared" si="0"/>
        <v>38</v>
      </c>
      <c r="D16" s="37">
        <f t="shared" si="1"/>
        <v>11.585365853658544</v>
      </c>
      <c r="E16" s="36">
        <f t="shared" si="2"/>
        <v>-8</v>
      </c>
      <c r="F16" s="37">
        <f t="shared" si="3"/>
        <v>-2.1390374331550817</v>
      </c>
      <c r="G16" s="1"/>
      <c r="H16" s="1"/>
      <c r="I16" s="1"/>
      <c r="J16" s="1"/>
      <c r="K16" s="1"/>
      <c r="L16" s="1"/>
      <c r="M16" s="1"/>
      <c r="N16" s="1"/>
      <c r="O16" s="1"/>
      <c r="P16" s="42">
        <f>'[3]kirendeltségek'!G175</f>
        <v>328</v>
      </c>
      <c r="Q16" s="42">
        <f>'[3]kirendeltségek'!H141</f>
        <v>374</v>
      </c>
    </row>
    <row r="17" spans="1:17" ht="12.75">
      <c r="A17" s="6" t="s">
        <v>9</v>
      </c>
      <c r="B17" s="39">
        <f>'[3]kirendeltségek'!H176</f>
        <v>553</v>
      </c>
      <c r="C17" s="39">
        <f t="shared" si="0"/>
        <v>107</v>
      </c>
      <c r="D17" s="40">
        <f t="shared" si="1"/>
        <v>23.991031390134523</v>
      </c>
      <c r="E17" s="39">
        <f t="shared" si="2"/>
        <v>20</v>
      </c>
      <c r="F17" s="40">
        <f t="shared" si="3"/>
        <v>3.7523452157598456</v>
      </c>
      <c r="P17" s="41">
        <f>'[3]kirendeltségek'!G176</f>
        <v>446</v>
      </c>
      <c r="Q17" s="41">
        <f>'[3]kirendeltségek'!H142</f>
        <v>533</v>
      </c>
    </row>
    <row r="18" spans="1:17" s="5" customFormat="1" ht="12.75">
      <c r="A18" s="4" t="s">
        <v>10</v>
      </c>
      <c r="B18" s="36">
        <f>'[3]kirendeltségek'!H177</f>
        <v>689</v>
      </c>
      <c r="C18" s="36">
        <f t="shared" si="0"/>
        <v>98</v>
      </c>
      <c r="D18" s="37">
        <f t="shared" si="1"/>
        <v>16.582064297800343</v>
      </c>
      <c r="E18" s="36">
        <f t="shared" si="2"/>
        <v>38</v>
      </c>
      <c r="F18" s="37">
        <f t="shared" si="3"/>
        <v>5.837173579109063</v>
      </c>
      <c r="G18" s="1"/>
      <c r="H18" s="1"/>
      <c r="I18" s="1"/>
      <c r="J18" s="1"/>
      <c r="K18" s="1"/>
      <c r="L18" s="1"/>
      <c r="M18" s="1"/>
      <c r="N18" s="1"/>
      <c r="O18" s="1"/>
      <c r="P18" s="42">
        <f>'[3]kirendeltségek'!G177</f>
        <v>591</v>
      </c>
      <c r="Q18" s="42">
        <f>'[3]kirendeltségek'!H143</f>
        <v>651</v>
      </c>
    </row>
    <row r="19" spans="1:17" ht="12.75">
      <c r="A19" s="6" t="s">
        <v>11</v>
      </c>
      <c r="B19" s="39">
        <f>'[3]kirendeltségek'!H178</f>
        <v>554</v>
      </c>
      <c r="C19" s="39">
        <f t="shared" si="0"/>
        <v>102</v>
      </c>
      <c r="D19" s="40">
        <f t="shared" si="1"/>
        <v>22.56637168141593</v>
      </c>
      <c r="E19" s="39">
        <f t="shared" si="2"/>
        <v>34</v>
      </c>
      <c r="F19" s="40">
        <f t="shared" si="3"/>
        <v>6.538461538461533</v>
      </c>
      <c r="P19" s="41">
        <f>'[3]kirendeltségek'!G178</f>
        <v>452</v>
      </c>
      <c r="Q19" s="41">
        <f>'[3]kirendeltségek'!H144</f>
        <v>520</v>
      </c>
    </row>
    <row r="20" spans="1:17" s="5" customFormat="1" ht="12.75">
      <c r="A20" s="4" t="s">
        <v>12</v>
      </c>
      <c r="B20" s="36">
        <f>'[3]kirendeltségek'!H179</f>
        <v>386</v>
      </c>
      <c r="C20" s="36">
        <f t="shared" si="0"/>
        <v>48</v>
      </c>
      <c r="D20" s="37">
        <f t="shared" si="1"/>
        <v>14.201183431952671</v>
      </c>
      <c r="E20" s="36">
        <f t="shared" si="2"/>
        <v>78</v>
      </c>
      <c r="F20" s="37">
        <f t="shared" si="3"/>
        <v>25.324675324675326</v>
      </c>
      <c r="G20" s="1"/>
      <c r="H20" s="1"/>
      <c r="I20" s="1"/>
      <c r="J20" s="1"/>
      <c r="K20" s="1"/>
      <c r="L20" s="1"/>
      <c r="M20" s="1"/>
      <c r="N20" s="1"/>
      <c r="O20" s="1"/>
      <c r="P20" s="42">
        <f>'[3]kirendeltségek'!G179</f>
        <v>338</v>
      </c>
      <c r="Q20" s="42">
        <f>'[3]kirendeltségek'!H145</f>
        <v>308</v>
      </c>
    </row>
    <row r="21" spans="1:17" ht="12.75">
      <c r="A21" s="6" t="s">
        <v>13</v>
      </c>
      <c r="B21" s="39">
        <f>'[3]kirendeltségek'!H180</f>
        <v>147</v>
      </c>
      <c r="C21" s="39">
        <f t="shared" si="0"/>
        <v>27</v>
      </c>
      <c r="D21" s="40">
        <f t="shared" si="1"/>
        <v>22.500000000000014</v>
      </c>
      <c r="E21" s="39">
        <f t="shared" si="2"/>
        <v>-14</v>
      </c>
      <c r="F21" s="40">
        <f t="shared" si="3"/>
        <v>-8.695652173913047</v>
      </c>
      <c r="P21" s="41">
        <f>'[3]kirendeltségek'!G180</f>
        <v>120</v>
      </c>
      <c r="Q21" s="41">
        <f>'[3]kirendeltségek'!H146</f>
        <v>161</v>
      </c>
    </row>
    <row r="22" spans="1:17" s="5" customFormat="1" ht="12.75">
      <c r="A22" s="4" t="s">
        <v>14</v>
      </c>
      <c r="B22" s="36">
        <f>'[3]kirendeltségek'!H181</f>
        <v>176</v>
      </c>
      <c r="C22" s="36">
        <f t="shared" si="0"/>
        <v>29</v>
      </c>
      <c r="D22" s="37">
        <f t="shared" si="1"/>
        <v>19.72789115646259</v>
      </c>
      <c r="E22" s="36">
        <f t="shared" si="2"/>
        <v>18</v>
      </c>
      <c r="F22" s="37">
        <f t="shared" si="3"/>
        <v>11.392405063291136</v>
      </c>
      <c r="G22" s="1"/>
      <c r="H22" s="1"/>
      <c r="I22" s="1"/>
      <c r="J22" s="1"/>
      <c r="K22" s="1"/>
      <c r="L22" s="1"/>
      <c r="M22" s="1"/>
      <c r="N22" s="1"/>
      <c r="O22" s="1"/>
      <c r="P22" s="42">
        <f>'[3]kirendeltségek'!G181</f>
        <v>147</v>
      </c>
      <c r="Q22" s="42">
        <f>'[3]kirendeltségek'!H147</f>
        <v>158</v>
      </c>
    </row>
    <row r="23" spans="1:17" ht="12.75">
      <c r="A23" s="6" t="s">
        <v>15</v>
      </c>
      <c r="B23" s="39">
        <f>'[3]kirendeltségek'!H182</f>
        <v>167</v>
      </c>
      <c r="C23" s="39">
        <f t="shared" si="0"/>
        <v>20</v>
      </c>
      <c r="D23" s="40">
        <f t="shared" si="1"/>
        <v>13.605442176870739</v>
      </c>
      <c r="E23" s="39">
        <f t="shared" si="2"/>
        <v>20</v>
      </c>
      <c r="F23" s="40">
        <f t="shared" si="3"/>
        <v>13.605442176870739</v>
      </c>
      <c r="P23" s="41">
        <f>'[3]kirendeltségek'!G182</f>
        <v>147</v>
      </c>
      <c r="Q23" s="41">
        <f>'[3]kirendeltségek'!H148</f>
        <v>147</v>
      </c>
    </row>
    <row r="24" spans="1:17" s="5" customFormat="1" ht="12.75">
      <c r="A24" s="4" t="s">
        <v>16</v>
      </c>
      <c r="B24" s="36">
        <f>'[3]kirendeltségek'!H183</f>
        <v>201</v>
      </c>
      <c r="C24" s="36">
        <f t="shared" si="0"/>
        <v>28</v>
      </c>
      <c r="D24" s="37">
        <f t="shared" si="1"/>
        <v>16.18497109826589</v>
      </c>
      <c r="E24" s="36">
        <f t="shared" si="2"/>
        <v>18</v>
      </c>
      <c r="F24" s="37">
        <f t="shared" si="3"/>
        <v>9.836065573770497</v>
      </c>
      <c r="G24" s="1"/>
      <c r="H24" s="1"/>
      <c r="I24" s="1"/>
      <c r="J24" s="1"/>
      <c r="K24" s="1"/>
      <c r="L24" s="1"/>
      <c r="M24" s="1"/>
      <c r="N24" s="1"/>
      <c r="O24" s="1"/>
      <c r="P24" s="42">
        <f>'[3]kirendeltségek'!G183</f>
        <v>173</v>
      </c>
      <c r="Q24" s="42">
        <f>'[3]kirendeltségek'!H149</f>
        <v>183</v>
      </c>
    </row>
    <row r="25" spans="1:17" s="1" customFormat="1" ht="27" customHeight="1">
      <c r="A25" s="43" t="s">
        <v>17</v>
      </c>
      <c r="B25" s="44">
        <f>SUM(B10:B24)</f>
        <v>8034</v>
      </c>
      <c r="C25" s="44">
        <f t="shared" si="0"/>
        <v>1165</v>
      </c>
      <c r="D25" s="45">
        <f t="shared" si="1"/>
        <v>16.960256223613342</v>
      </c>
      <c r="E25" s="44">
        <f t="shared" si="2"/>
        <v>126</v>
      </c>
      <c r="F25" s="45">
        <f t="shared" si="3"/>
        <v>1.5933232169954579</v>
      </c>
      <c r="P25" s="46">
        <f>SUM(P10:P24)</f>
        <v>6869</v>
      </c>
      <c r="Q25" s="46">
        <f>SUM(Q10:Q24)</f>
        <v>7908</v>
      </c>
    </row>
    <row r="26" spans="1:15" s="5" customFormat="1" ht="29.25" customHeight="1">
      <c r="A26" s="117" t="s">
        <v>24</v>
      </c>
      <c r="B26" s="117"/>
      <c r="C26" s="117"/>
      <c r="D26" s="117"/>
      <c r="E26" s="117"/>
      <c r="F26" s="117"/>
      <c r="G26" s="1"/>
      <c r="H26" s="1"/>
      <c r="I26" s="1"/>
      <c r="J26" s="1"/>
      <c r="K26" s="1"/>
      <c r="L26" s="1"/>
      <c r="M26" s="1"/>
      <c r="N26" s="1"/>
      <c r="O26" s="1"/>
    </row>
    <row r="27" spans="1:17" ht="12.75">
      <c r="A27" s="6" t="s">
        <v>18</v>
      </c>
      <c r="B27" s="39">
        <f>'[3]kirendeltségek'!H185</f>
        <v>603</v>
      </c>
      <c r="C27" s="39">
        <f aca="true" t="shared" si="4" ref="C27:C33">B27-P27</f>
        <v>38</v>
      </c>
      <c r="D27" s="40">
        <f aca="true" t="shared" si="5" ref="D27:D33">B27/P27*100-100</f>
        <v>6.725663716814154</v>
      </c>
      <c r="E27" s="39">
        <f aca="true" t="shared" si="6" ref="E27:E33">B27-Q27</f>
        <v>16</v>
      </c>
      <c r="F27" s="40">
        <f aca="true" t="shared" si="7" ref="F27:F33">B27/Q27*100-100</f>
        <v>2.725724020442925</v>
      </c>
      <c r="P27" s="47">
        <f>'[3]kirendeltségek'!G185</f>
        <v>565</v>
      </c>
      <c r="Q27" s="47">
        <f>'[3]kirendeltségek'!H151</f>
        <v>587</v>
      </c>
    </row>
    <row r="28" spans="1:17" s="5" customFormat="1" ht="12.75">
      <c r="A28" s="4" t="s">
        <v>19</v>
      </c>
      <c r="B28" s="36">
        <f>'[3]kirendeltségek'!H186</f>
        <v>420</v>
      </c>
      <c r="C28" s="36">
        <f t="shared" si="4"/>
        <v>67</v>
      </c>
      <c r="D28" s="37">
        <f t="shared" si="5"/>
        <v>18.980169971671373</v>
      </c>
      <c r="E28" s="36">
        <f t="shared" si="6"/>
        <v>-66</v>
      </c>
      <c r="F28" s="37">
        <f t="shared" si="7"/>
        <v>-13.580246913580254</v>
      </c>
      <c r="G28" s="1"/>
      <c r="H28" s="1"/>
      <c r="I28" s="1"/>
      <c r="J28" s="1"/>
      <c r="K28" s="1"/>
      <c r="L28" s="1"/>
      <c r="M28" s="1"/>
      <c r="N28" s="1"/>
      <c r="O28" s="1"/>
      <c r="P28" s="48">
        <f>'[3]kirendeltségek'!G186</f>
        <v>353</v>
      </c>
      <c r="Q28" s="48">
        <f>'[3]kirendeltségek'!H152</f>
        <v>486</v>
      </c>
    </row>
    <row r="29" spans="1:17" ht="12.75">
      <c r="A29" s="6" t="s">
        <v>20</v>
      </c>
      <c r="B29" s="39">
        <f>'[3]kirendeltségek'!H187</f>
        <v>223</v>
      </c>
      <c r="C29" s="39">
        <f t="shared" si="4"/>
        <v>33</v>
      </c>
      <c r="D29" s="40">
        <f t="shared" si="5"/>
        <v>17.36842105263159</v>
      </c>
      <c r="E29" s="39">
        <f t="shared" si="6"/>
        <v>26</v>
      </c>
      <c r="F29" s="40">
        <f t="shared" si="7"/>
        <v>13.19796954314721</v>
      </c>
      <c r="P29" s="47">
        <f>'[3]kirendeltségek'!G187</f>
        <v>190</v>
      </c>
      <c r="Q29" s="47">
        <f>'[3]kirendeltségek'!H153</f>
        <v>197</v>
      </c>
    </row>
    <row r="30" spans="1:17" s="5" customFormat="1" ht="12.75">
      <c r="A30" s="4" t="s">
        <v>21</v>
      </c>
      <c r="B30" s="36">
        <f>'[3]kirendeltségek'!H188</f>
        <v>430</v>
      </c>
      <c r="C30" s="36">
        <f t="shared" si="4"/>
        <v>66</v>
      </c>
      <c r="D30" s="37">
        <f t="shared" si="5"/>
        <v>18.13186813186813</v>
      </c>
      <c r="E30" s="36">
        <f t="shared" si="6"/>
        <v>27</v>
      </c>
      <c r="F30" s="37">
        <f t="shared" si="7"/>
        <v>6.699751861042188</v>
      </c>
      <c r="G30" s="1"/>
      <c r="H30" s="1"/>
      <c r="I30" s="1"/>
      <c r="J30" s="1"/>
      <c r="K30" s="1"/>
      <c r="L30" s="1"/>
      <c r="M30" s="1"/>
      <c r="N30" s="1"/>
      <c r="O30" s="1"/>
      <c r="P30" s="48">
        <f>'[3]kirendeltségek'!G188</f>
        <v>364</v>
      </c>
      <c r="Q30" s="48">
        <f>'[3]kirendeltségek'!H154</f>
        <v>403</v>
      </c>
    </row>
    <row r="31" spans="1:17" ht="12.75">
      <c r="A31" s="6" t="s">
        <v>22</v>
      </c>
      <c r="B31" s="39">
        <f>'[3]kirendeltségek'!H189</f>
        <v>306</v>
      </c>
      <c r="C31" s="39">
        <f t="shared" si="4"/>
        <v>35</v>
      </c>
      <c r="D31" s="40">
        <f t="shared" si="5"/>
        <v>12.91512915129151</v>
      </c>
      <c r="E31" s="39">
        <f t="shared" si="6"/>
        <v>11</v>
      </c>
      <c r="F31" s="40">
        <f t="shared" si="7"/>
        <v>3.728813559322049</v>
      </c>
      <c r="P31" s="47">
        <f>'[3]kirendeltségek'!G189</f>
        <v>271</v>
      </c>
      <c r="Q31" s="47">
        <f>'[3]kirendeltségek'!H155</f>
        <v>295</v>
      </c>
    </row>
    <row r="32" spans="1:17" s="5" customFormat="1" ht="12.75">
      <c r="A32" s="4" t="s">
        <v>23</v>
      </c>
      <c r="B32" s="36">
        <f>'[3]kirendeltségek'!H190</f>
        <v>124</v>
      </c>
      <c r="C32" s="36">
        <f t="shared" si="4"/>
        <v>20</v>
      </c>
      <c r="D32" s="37">
        <f t="shared" si="5"/>
        <v>19.230769230769226</v>
      </c>
      <c r="E32" s="36">
        <f t="shared" si="6"/>
        <v>-4</v>
      </c>
      <c r="F32" s="37">
        <f t="shared" si="7"/>
        <v>-3.125</v>
      </c>
      <c r="G32" s="1"/>
      <c r="H32" s="1"/>
      <c r="I32" s="1"/>
      <c r="J32" s="1"/>
      <c r="K32" s="1"/>
      <c r="L32" s="1"/>
      <c r="M32" s="1"/>
      <c r="N32" s="1"/>
      <c r="O32" s="1"/>
      <c r="P32" s="48">
        <f>'[3]kirendeltségek'!G190</f>
        <v>104</v>
      </c>
      <c r="Q32" s="48">
        <f>'[3]kirendeltségek'!H156</f>
        <v>128</v>
      </c>
    </row>
    <row r="33" spans="1:17" s="1" customFormat="1" ht="12.75">
      <c r="A33" s="43" t="s">
        <v>24</v>
      </c>
      <c r="B33" s="44">
        <f>SUM(B27:B32)</f>
        <v>2106</v>
      </c>
      <c r="C33" s="44">
        <f t="shared" si="4"/>
        <v>259</v>
      </c>
      <c r="D33" s="45">
        <f t="shared" si="5"/>
        <v>14.022739577693557</v>
      </c>
      <c r="E33" s="44">
        <f t="shared" si="6"/>
        <v>10</v>
      </c>
      <c r="F33" s="45">
        <f t="shared" si="7"/>
        <v>0.4770992366412372</v>
      </c>
      <c r="P33" s="49">
        <f>SUM(P27:P32)</f>
        <v>1847</v>
      </c>
      <c r="Q33" s="49">
        <f>SUM(Q27:Q32)</f>
        <v>2096</v>
      </c>
    </row>
    <row r="34" spans="1:15" s="5" customFormat="1" ht="27.75" customHeight="1">
      <c r="A34" s="117" t="s">
        <v>31</v>
      </c>
      <c r="B34" s="117"/>
      <c r="C34" s="117"/>
      <c r="D34" s="117"/>
      <c r="E34" s="117"/>
      <c r="F34" s="117"/>
      <c r="G34" s="1"/>
      <c r="H34" s="1"/>
      <c r="I34" s="1"/>
      <c r="J34" s="1"/>
      <c r="K34" s="1"/>
      <c r="L34" s="1"/>
      <c r="M34" s="1"/>
      <c r="N34" s="1"/>
      <c r="O34" s="1"/>
    </row>
    <row r="35" spans="1:17" ht="12.75">
      <c r="A35" s="6" t="s">
        <v>25</v>
      </c>
      <c r="B35" s="39">
        <f>'[3]kirendeltségek'!H192</f>
        <v>669</v>
      </c>
      <c r="C35" s="39">
        <f aca="true" t="shared" si="8" ref="C35:C42">B35-P35</f>
        <v>60</v>
      </c>
      <c r="D35" s="40">
        <f aca="true" t="shared" si="9" ref="D35:D42">B35/P35*100-100</f>
        <v>9.852216748768484</v>
      </c>
      <c r="E35" s="39">
        <f aca="true" t="shared" si="10" ref="E35:E42">B35-Q35</f>
        <v>-91</v>
      </c>
      <c r="F35" s="40">
        <f aca="true" t="shared" si="11" ref="F35:F42">B35/Q35*100-100</f>
        <v>-11.973684210526315</v>
      </c>
      <c r="P35" s="47">
        <f>'[3]kirendeltségek'!G192</f>
        <v>609</v>
      </c>
      <c r="Q35" s="47">
        <f>'[3]kirendeltségek'!H158</f>
        <v>760</v>
      </c>
    </row>
    <row r="36" spans="1:17" s="5" customFormat="1" ht="12.75">
      <c r="A36" s="4" t="s">
        <v>26</v>
      </c>
      <c r="B36" s="36">
        <f>'[3]kirendeltségek'!H193</f>
        <v>317</v>
      </c>
      <c r="C36" s="36">
        <f t="shared" si="8"/>
        <v>56</v>
      </c>
      <c r="D36" s="37">
        <f t="shared" si="9"/>
        <v>21.455938697318004</v>
      </c>
      <c r="E36" s="36">
        <f t="shared" si="10"/>
        <v>-20</v>
      </c>
      <c r="F36" s="37">
        <f t="shared" si="11"/>
        <v>-5.934718100890208</v>
      </c>
      <c r="G36" s="1"/>
      <c r="H36" s="1"/>
      <c r="I36" s="1"/>
      <c r="J36" s="1"/>
      <c r="K36" s="1"/>
      <c r="L36" s="1"/>
      <c r="M36" s="1"/>
      <c r="N36" s="1"/>
      <c r="O36" s="1"/>
      <c r="P36" s="48">
        <f>'[3]kirendeltségek'!G193</f>
        <v>261</v>
      </c>
      <c r="Q36" s="48">
        <f>'[3]kirendeltségek'!H159</f>
        <v>337</v>
      </c>
    </row>
    <row r="37" spans="1:17" ht="12.75">
      <c r="A37" s="6" t="s">
        <v>27</v>
      </c>
      <c r="B37" s="39">
        <f>'[3]kirendeltségek'!H194</f>
        <v>288</v>
      </c>
      <c r="C37" s="39">
        <f t="shared" si="8"/>
        <v>35</v>
      </c>
      <c r="D37" s="40">
        <f t="shared" si="9"/>
        <v>13.83399209486167</v>
      </c>
      <c r="E37" s="39">
        <f t="shared" si="10"/>
        <v>-18</v>
      </c>
      <c r="F37" s="40">
        <f t="shared" si="11"/>
        <v>-5.882352941176478</v>
      </c>
      <c r="P37" s="47">
        <f>'[3]kirendeltségek'!G194</f>
        <v>253</v>
      </c>
      <c r="Q37" s="47">
        <f>'[3]kirendeltségek'!H160</f>
        <v>306</v>
      </c>
    </row>
    <row r="38" spans="1:17" s="5" customFormat="1" ht="12.75">
      <c r="A38" s="4" t="s">
        <v>28</v>
      </c>
      <c r="B38" s="36">
        <f>'[3]kirendeltségek'!H195</f>
        <v>268</v>
      </c>
      <c r="C38" s="36">
        <f t="shared" si="8"/>
        <v>24</v>
      </c>
      <c r="D38" s="37">
        <f t="shared" si="9"/>
        <v>9.836065573770497</v>
      </c>
      <c r="E38" s="36">
        <f t="shared" si="10"/>
        <v>22</v>
      </c>
      <c r="F38" s="37">
        <f t="shared" si="11"/>
        <v>8.943089430894304</v>
      </c>
      <c r="G38" s="1"/>
      <c r="H38" s="1"/>
      <c r="I38" s="1"/>
      <c r="J38" s="1"/>
      <c r="K38" s="1"/>
      <c r="L38" s="1"/>
      <c r="M38" s="1"/>
      <c r="N38" s="1"/>
      <c r="O38" s="1"/>
      <c r="P38" s="48">
        <f>'[3]kirendeltségek'!G195</f>
        <v>244</v>
      </c>
      <c r="Q38" s="48">
        <f>'[3]kirendeltségek'!H161</f>
        <v>246</v>
      </c>
    </row>
    <row r="39" spans="1:17" ht="12.75">
      <c r="A39" s="6" t="s">
        <v>29</v>
      </c>
      <c r="B39" s="39">
        <f>'[3]kirendeltségek'!H196</f>
        <v>233</v>
      </c>
      <c r="C39" s="39">
        <f t="shared" si="8"/>
        <v>31</v>
      </c>
      <c r="D39" s="40">
        <f t="shared" si="9"/>
        <v>15.34653465346534</v>
      </c>
      <c r="E39" s="39">
        <f t="shared" si="10"/>
        <v>-33</v>
      </c>
      <c r="F39" s="40">
        <f t="shared" si="11"/>
        <v>-12.406015037593988</v>
      </c>
      <c r="P39" s="47">
        <f>'[3]kirendeltségek'!G196</f>
        <v>202</v>
      </c>
      <c r="Q39" s="47">
        <f>'[3]kirendeltségek'!H162</f>
        <v>266</v>
      </c>
    </row>
    <row r="40" spans="1:17" s="5" customFormat="1" ht="12.75">
      <c r="A40" s="4" t="s">
        <v>30</v>
      </c>
      <c r="B40" s="36">
        <f>'[3]kirendeltségek'!H197</f>
        <v>164</v>
      </c>
      <c r="C40" s="36">
        <f t="shared" si="8"/>
        <v>15</v>
      </c>
      <c r="D40" s="37">
        <f t="shared" si="9"/>
        <v>10.06711409395973</v>
      </c>
      <c r="E40" s="36">
        <f t="shared" si="10"/>
        <v>28</v>
      </c>
      <c r="F40" s="37">
        <f t="shared" si="11"/>
        <v>20.588235294117638</v>
      </c>
      <c r="G40" s="1"/>
      <c r="H40" s="1"/>
      <c r="I40" s="1"/>
      <c r="J40" s="1"/>
      <c r="K40" s="1"/>
      <c r="L40" s="1"/>
      <c r="M40" s="1"/>
      <c r="N40" s="1"/>
      <c r="O40" s="1"/>
      <c r="P40" s="48">
        <f>'[3]kirendeltségek'!G197</f>
        <v>149</v>
      </c>
      <c r="Q40" s="48">
        <f>'[3]kirendeltségek'!H163</f>
        <v>136</v>
      </c>
    </row>
    <row r="41" spans="1:17" s="1" customFormat="1" ht="12.75">
      <c r="A41" s="43" t="s">
        <v>31</v>
      </c>
      <c r="B41" s="44">
        <f>SUM(B35:B40)</f>
        <v>1939</v>
      </c>
      <c r="C41" s="44">
        <f t="shared" si="8"/>
        <v>221</v>
      </c>
      <c r="D41" s="45">
        <f t="shared" si="9"/>
        <v>12.863795110593728</v>
      </c>
      <c r="E41" s="44">
        <f t="shared" si="10"/>
        <v>-112</v>
      </c>
      <c r="F41" s="45">
        <f t="shared" si="11"/>
        <v>-5.460750853242331</v>
      </c>
      <c r="P41" s="49">
        <f>SUM(P35:P40)</f>
        <v>1718</v>
      </c>
      <c r="Q41" s="49">
        <f>SUM(Q35:Q40)</f>
        <v>2051</v>
      </c>
    </row>
    <row r="42" spans="1:17" s="55" customFormat="1" ht="25.5">
      <c r="A42" s="50" t="s">
        <v>32</v>
      </c>
      <c r="B42" s="51">
        <f>B41+B33+B25</f>
        <v>12079</v>
      </c>
      <c r="C42" s="51">
        <f t="shared" si="8"/>
        <v>1645</v>
      </c>
      <c r="D42" s="52">
        <f t="shared" si="9"/>
        <v>15.765765765765764</v>
      </c>
      <c r="E42" s="51">
        <f t="shared" si="10"/>
        <v>24</v>
      </c>
      <c r="F42" s="52">
        <f t="shared" si="11"/>
        <v>0.19908751555371396</v>
      </c>
      <c r="G42" s="53"/>
      <c r="H42" s="53"/>
      <c r="I42" s="53"/>
      <c r="J42" s="53"/>
      <c r="K42" s="53"/>
      <c r="L42" s="53"/>
      <c r="M42" s="53"/>
      <c r="N42" s="53"/>
      <c r="O42" s="53"/>
      <c r="P42" s="54">
        <f>P41+P33+P25</f>
        <v>10434</v>
      </c>
      <c r="Q42" s="54">
        <f>Q41+Q33+Q25</f>
        <v>12055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G13" sqref="G13"/>
      <selection pane="topRight" activeCell="B40" sqref="B40"/>
    </sheetView>
  </sheetViews>
  <sheetFormatPr defaultColWidth="9.33203125" defaultRowHeight="12.75"/>
  <cols>
    <col min="1" max="1" width="46.66015625" style="68" customWidth="1"/>
    <col min="2" max="2" width="17.83203125" style="68" customWidth="1"/>
    <col min="3" max="3" width="18.83203125" style="68" customWidth="1"/>
    <col min="4" max="4" width="17.83203125" style="68" customWidth="1"/>
    <col min="5" max="5" width="11.5" style="68" customWidth="1"/>
    <col min="6" max="6" width="5.33203125" style="68" customWidth="1"/>
    <col min="7" max="10" width="12" style="68" customWidth="1"/>
    <col min="11" max="11" width="17.16015625" style="68" customWidth="1"/>
    <col min="12" max="14" width="12" style="68" customWidth="1"/>
    <col min="15" max="15" width="15.33203125" style="68" customWidth="1"/>
    <col min="16" max="16384" width="12" style="68" customWidth="1"/>
  </cols>
  <sheetData>
    <row r="1" spans="1:4" ht="23.25" customHeight="1">
      <c r="A1" s="128" t="s">
        <v>43</v>
      </c>
      <c r="B1" s="128"/>
      <c r="C1" s="128"/>
      <c r="D1" s="128"/>
    </row>
    <row r="2" spans="1:6" ht="17.25" customHeight="1">
      <c r="A2" s="124" t="s">
        <v>73</v>
      </c>
      <c r="B2" s="124"/>
      <c r="C2" s="124"/>
      <c r="D2" s="124"/>
      <c r="E2" s="32"/>
      <c r="F2" s="32"/>
    </row>
    <row r="3" spans="1:4" ht="12.75">
      <c r="A3" s="129" t="s">
        <v>116</v>
      </c>
      <c r="B3" s="129"/>
      <c r="C3" s="129"/>
      <c r="D3" s="129"/>
    </row>
    <row r="4" spans="1:3" ht="9" customHeight="1">
      <c r="A4" s="24"/>
      <c r="B4" s="24"/>
      <c r="C4" s="24"/>
    </row>
    <row r="5" spans="1:4" ht="21" customHeight="1">
      <c r="A5" s="135" t="s">
        <v>44</v>
      </c>
      <c r="B5" s="130" t="s">
        <v>45</v>
      </c>
      <c r="C5" s="133" t="s">
        <v>46</v>
      </c>
      <c r="D5" s="134"/>
    </row>
    <row r="6" spans="1:4" ht="28.5" customHeight="1">
      <c r="A6" s="136"/>
      <c r="B6" s="131"/>
      <c r="C6" s="130" t="s">
        <v>78</v>
      </c>
      <c r="D6" s="130" t="s">
        <v>47</v>
      </c>
    </row>
    <row r="7" spans="1:4" ht="26.25" customHeight="1">
      <c r="A7" s="137"/>
      <c r="B7" s="132"/>
      <c r="C7" s="132"/>
      <c r="D7" s="132"/>
    </row>
    <row r="8" spans="1:4" ht="24" customHeight="1">
      <c r="A8" s="15" t="s">
        <v>48</v>
      </c>
      <c r="B8" s="15"/>
      <c r="C8" s="15"/>
      <c r="D8" s="15"/>
    </row>
    <row r="9" spans="1:4" ht="18" customHeight="1">
      <c r="A9" s="25" t="s">
        <v>49</v>
      </c>
      <c r="B9" s="88">
        <f>'[1]regio'!$H214</f>
        <v>54539</v>
      </c>
      <c r="C9" s="89">
        <f>B9/$B$11*100</f>
        <v>51.362728848037364</v>
      </c>
      <c r="D9" s="89">
        <f>'[1]regio'!$H173/'[1]regio'!$H$175*100</f>
        <v>52.98829210339739</v>
      </c>
    </row>
    <row r="10" spans="1:4" s="73" customFormat="1" ht="12.75">
      <c r="A10" s="26" t="s">
        <v>50</v>
      </c>
      <c r="B10" s="90">
        <f>'[1]regio'!$H215</f>
        <v>51645</v>
      </c>
      <c r="C10" s="91">
        <f aca="true" t="shared" si="0" ref="C10:C34">B10/$B$11*100</f>
        <v>48.63727115196263</v>
      </c>
      <c r="D10" s="91">
        <f>'[1]regio'!$H174/'[1]regio'!$H$175*100</f>
        <v>47.0117078966026</v>
      </c>
    </row>
    <row r="11" spans="1:4" s="94" customFormat="1" ht="20.25" customHeight="1">
      <c r="A11" s="16" t="s">
        <v>51</v>
      </c>
      <c r="B11" s="92">
        <f>SUM(B9:B10)</f>
        <v>106184</v>
      </c>
      <c r="C11" s="93">
        <f t="shared" si="0"/>
        <v>100</v>
      </c>
      <c r="D11" s="93">
        <f>SUM(D9:D10)</f>
        <v>100</v>
      </c>
    </row>
    <row r="12" spans="1:4" ht="24" customHeight="1">
      <c r="A12" s="17" t="s">
        <v>52</v>
      </c>
      <c r="B12" s="95"/>
      <c r="C12" s="96"/>
      <c r="D12" s="96"/>
    </row>
    <row r="13" spans="1:5" s="73" customFormat="1" ht="15.75" customHeight="1">
      <c r="A13" s="25" t="s">
        <v>86</v>
      </c>
      <c r="B13" s="88">
        <f>'[1]regio'!$H225</f>
        <v>2745</v>
      </c>
      <c r="C13" s="89">
        <f t="shared" si="0"/>
        <v>2.585135236947186</v>
      </c>
      <c r="D13" s="89">
        <f>'[1]regio'!$H184/'[1]regio'!$H$182*100</f>
        <v>2.7506850365033437</v>
      </c>
      <c r="E13" s="72"/>
    </row>
    <row r="14" spans="1:4" ht="15.75" customHeight="1">
      <c r="A14" s="26" t="s">
        <v>87</v>
      </c>
      <c r="B14" s="90">
        <f>'[1]regio'!$H226</f>
        <v>15844</v>
      </c>
      <c r="C14" s="91">
        <f t="shared" si="0"/>
        <v>14.921268741053268</v>
      </c>
      <c r="D14" s="91">
        <f>'[1]regio'!$H185/'[1]regio'!$H$182*100</f>
        <v>14.611876520972656</v>
      </c>
    </row>
    <row r="15" spans="1:5" s="73" customFormat="1" ht="15.75" customHeight="1">
      <c r="A15" s="25" t="s">
        <v>88</v>
      </c>
      <c r="B15" s="88">
        <f>'[1]regio'!$H227</f>
        <v>25938</v>
      </c>
      <c r="C15" s="89">
        <f t="shared" si="0"/>
        <v>24.427409025841936</v>
      </c>
      <c r="D15" s="89">
        <f>'[1]regio'!$H186/'[1]regio'!$H$182*100</f>
        <v>25.002395232529175</v>
      </c>
      <c r="E15" s="113"/>
    </row>
    <row r="16" spans="1:4" ht="15.75" customHeight="1">
      <c r="A16" s="26" t="s">
        <v>89</v>
      </c>
      <c r="B16" s="90">
        <f>'[1]regio'!$H228</f>
        <v>26698</v>
      </c>
      <c r="C16" s="91">
        <f t="shared" si="0"/>
        <v>25.14314774353952</v>
      </c>
      <c r="D16" s="91">
        <f>'[1]regio'!$H187/'[1]regio'!$H$182*100</f>
        <v>25.27736792687834</v>
      </c>
    </row>
    <row r="17" spans="1:4" s="73" customFormat="1" ht="15.75" customHeight="1">
      <c r="A17" s="25" t="s">
        <v>90</v>
      </c>
      <c r="B17" s="88">
        <f>'[1]regio'!$H229</f>
        <v>24904</v>
      </c>
      <c r="C17" s="89">
        <f t="shared" si="0"/>
        <v>23.45362766518496</v>
      </c>
      <c r="D17" s="89">
        <f>'[1]regio'!$H188/'[1]regio'!$H$182*100</f>
        <v>24.007894686416158</v>
      </c>
    </row>
    <row r="18" spans="1:4" ht="15.75" customHeight="1">
      <c r="A18" s="26" t="s">
        <v>91</v>
      </c>
      <c r="B18" s="90">
        <f>'[1]regio'!$H230</f>
        <v>10055</v>
      </c>
      <c r="C18" s="91">
        <f t="shared" si="0"/>
        <v>9.469411587433136</v>
      </c>
      <c r="D18" s="91">
        <f>'[1]regio'!$H189/'[1]regio'!$H$182*100</f>
        <v>8.349780596700327</v>
      </c>
    </row>
    <row r="19" spans="1:4" s="97" customFormat="1" ht="22.5" customHeight="1">
      <c r="A19" s="16" t="s">
        <v>51</v>
      </c>
      <c r="B19" s="92">
        <f>SUM(B13:B18)</f>
        <v>106184</v>
      </c>
      <c r="C19" s="93">
        <f t="shared" si="0"/>
        <v>100</v>
      </c>
      <c r="D19" s="93">
        <f>SUM(D13:D18)</f>
        <v>100</v>
      </c>
    </row>
    <row r="20" spans="1:4" ht="23.25" customHeight="1">
      <c r="A20" s="17" t="s">
        <v>72</v>
      </c>
      <c r="B20" s="95"/>
      <c r="C20" s="96"/>
      <c r="D20" s="96"/>
    </row>
    <row r="21" spans="1:4" s="73" customFormat="1" ht="15.75" customHeight="1">
      <c r="A21" s="25" t="s">
        <v>53</v>
      </c>
      <c r="B21" s="88">
        <f>'[1]regio'!$H233</f>
        <v>8657</v>
      </c>
      <c r="C21" s="89">
        <f t="shared" si="0"/>
        <v>8.152829051457847</v>
      </c>
      <c r="D21" s="89">
        <f>'[1]regio'!$H192/'[1]regio'!$H$198*100</f>
        <v>8.203192365914882</v>
      </c>
    </row>
    <row r="22" spans="1:4" ht="15.75" customHeight="1">
      <c r="A22" s="26" t="s">
        <v>54</v>
      </c>
      <c r="B22" s="90">
        <f>'[1]regio'!$H234</f>
        <v>39080</v>
      </c>
      <c r="C22" s="91">
        <f t="shared" si="0"/>
        <v>36.804038273186165</v>
      </c>
      <c r="D22" s="91">
        <f>'[1]regio'!$H193/'[1]regio'!$H$198*100</f>
        <v>36.17567593461973</v>
      </c>
    </row>
    <row r="23" spans="1:4" s="73" customFormat="1" ht="15.75" customHeight="1">
      <c r="A23" s="25" t="s">
        <v>55</v>
      </c>
      <c r="B23" s="88">
        <f>'[1]regio'!$H235</f>
        <v>30084</v>
      </c>
      <c r="C23" s="89">
        <f t="shared" si="0"/>
        <v>28.331952083176372</v>
      </c>
      <c r="D23" s="89">
        <f>'[1]regio'!$H194/'[1]regio'!$H$198*100</f>
        <v>29.823519267250465</v>
      </c>
    </row>
    <row r="24" spans="1:7" ht="15.75" customHeight="1">
      <c r="A24" s="26" t="s">
        <v>56</v>
      </c>
      <c r="B24" s="90">
        <f>'[1]regio'!$H236</f>
        <v>15534</v>
      </c>
      <c r="C24" s="91">
        <f t="shared" si="0"/>
        <v>14.629322685150306</v>
      </c>
      <c r="D24" s="91">
        <f>'[1]regio'!$H195/'[1]regio'!$H$198*100</f>
        <v>14.439419778872134</v>
      </c>
      <c r="G24" s="106"/>
    </row>
    <row r="25" spans="1:4" s="73" customFormat="1" ht="15.75" customHeight="1">
      <c r="A25" s="25" t="s">
        <v>57</v>
      </c>
      <c r="B25" s="88">
        <f>'[1]regio'!$H237</f>
        <v>8490</v>
      </c>
      <c r="C25" s="89">
        <f t="shared" si="0"/>
        <v>7.9955548858585095</v>
      </c>
      <c r="D25" s="89">
        <f>'[1]regio'!$H196/'[1]regio'!$H$198*100</f>
        <v>7.548814838944565</v>
      </c>
    </row>
    <row r="26" spans="1:4" ht="15.75" customHeight="1">
      <c r="A26" s="26" t="s">
        <v>58</v>
      </c>
      <c r="B26" s="90">
        <f>'[1]regio'!$H238</f>
        <v>4339</v>
      </c>
      <c r="C26" s="91">
        <f t="shared" si="0"/>
        <v>4.086303021170798</v>
      </c>
      <c r="D26" s="91">
        <f>'[1]regio'!$H197/'[1]regio'!$H$198*100</f>
        <v>3.8093778143982218</v>
      </c>
    </row>
    <row r="27" spans="1:4" s="97" customFormat="1" ht="21" customHeight="1">
      <c r="A27" s="16" t="s">
        <v>51</v>
      </c>
      <c r="B27" s="92">
        <f>SUM(B21:B26)</f>
        <v>106184</v>
      </c>
      <c r="C27" s="93">
        <f t="shared" si="0"/>
        <v>100</v>
      </c>
      <c r="D27" s="93">
        <f>SUM(D21:D26)</f>
        <v>100</v>
      </c>
    </row>
    <row r="28" spans="1:4" ht="25.5" customHeight="1">
      <c r="A28" s="17" t="s">
        <v>59</v>
      </c>
      <c r="B28" s="95"/>
      <c r="C28" s="96"/>
      <c r="D28" s="96"/>
    </row>
    <row r="29" spans="1:7" s="73" customFormat="1" ht="18" customHeight="1">
      <c r="A29" s="25" t="s">
        <v>80</v>
      </c>
      <c r="B29" s="88">
        <f>'[1]regio'!$H241</f>
        <v>32399</v>
      </c>
      <c r="C29" s="89">
        <f>B29/$B$11*100</f>
        <v>30.512129887742034</v>
      </c>
      <c r="D29" s="89">
        <f>'[1]regio'!$H200/'[1]regio'!$H$205*100</f>
        <v>28.694885699503708</v>
      </c>
      <c r="G29" s="113"/>
    </row>
    <row r="30" spans="1:4" ht="18" customHeight="1">
      <c r="A30" s="26" t="s">
        <v>81</v>
      </c>
      <c r="B30" s="90">
        <f>'[1]regio'!$H242</f>
        <v>15790</v>
      </c>
      <c r="C30" s="91">
        <f>B30/$B$11*100</f>
        <v>14.870413621637912</v>
      </c>
      <c r="D30" s="91">
        <f>'[1]regio'!$H201/'[1]regio'!$H$205*100</f>
        <v>14.356065686856882</v>
      </c>
    </row>
    <row r="31" spans="1:4" s="73" customFormat="1" ht="18" customHeight="1">
      <c r="A31" s="25" t="s">
        <v>82</v>
      </c>
      <c r="B31" s="88">
        <f>'[1]regio'!$H243</f>
        <v>26485</v>
      </c>
      <c r="C31" s="89">
        <f>B31/$B$11*100</f>
        <v>24.942552550290063</v>
      </c>
      <c r="D31" s="89">
        <f>'[1]regio'!$H202/'[1]regio'!$H$205*100</f>
        <v>23.073754000038324</v>
      </c>
    </row>
    <row r="32" spans="1:4" ht="18" customHeight="1">
      <c r="A32" s="26" t="s">
        <v>83</v>
      </c>
      <c r="B32" s="90">
        <f>'[1]regio'!$H244</f>
        <v>16788</v>
      </c>
      <c r="C32" s="91">
        <f>B32/$B$11*100</f>
        <v>15.810291569351314</v>
      </c>
      <c r="D32" s="91">
        <f>'[1]regio'!$H203/'[1]regio'!$H$205*100</f>
        <v>18.696227029720045</v>
      </c>
    </row>
    <row r="33" spans="1:4" s="73" customFormat="1" ht="18" customHeight="1">
      <c r="A33" s="25" t="s">
        <v>84</v>
      </c>
      <c r="B33" s="88">
        <f>'[1]regio'!$H245</f>
        <v>14722</v>
      </c>
      <c r="C33" s="89">
        <f>B33/$B$11*100</f>
        <v>13.86461237097868</v>
      </c>
      <c r="D33" s="89">
        <f>'[1]regio'!$H204/'[1]regio'!$H$205*100</f>
        <v>15.179067583881043</v>
      </c>
    </row>
    <row r="34" spans="1:4" s="94" customFormat="1" ht="23.25" customHeight="1">
      <c r="A34" s="18" t="s">
        <v>51</v>
      </c>
      <c r="B34" s="98">
        <f>SUM(B29:B33)</f>
        <v>106184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'[1]regio'!$H248</f>
        <v>12768</v>
      </c>
      <c r="C36" s="103">
        <f>B36/$B$40*100</f>
        <v>12.024410457319371</v>
      </c>
      <c r="D36" s="103">
        <f>'[1]regio'!$H207/'[1]regio'!$H$211*100</f>
        <v>14.06384731829766</v>
      </c>
    </row>
    <row r="37" spans="1:4" ht="17.25" customHeight="1">
      <c r="A37" s="28" t="s">
        <v>76</v>
      </c>
      <c r="B37" s="88">
        <f>'[1]regio'!$H249</f>
        <v>8129</v>
      </c>
      <c r="C37" s="89">
        <f>B37/$B$40*100</f>
        <v>7.655578994952158</v>
      </c>
      <c r="D37" s="89">
        <f>'[1]regio'!$H208/'[1]regio'!$H$211*100</f>
        <v>9.038649472090752</v>
      </c>
    </row>
    <row r="38" spans="1:4" ht="17.25" customHeight="1">
      <c r="A38" s="27" t="s">
        <v>115</v>
      </c>
      <c r="B38" s="102">
        <f>'[1]regio'!$H250</f>
        <v>43276</v>
      </c>
      <c r="C38" s="103">
        <f>B38/$B$40*100</f>
        <v>40.75566940405334</v>
      </c>
      <c r="D38" s="103">
        <f>'[1]regio'!$H209/'[1]regio'!$H$211*100</f>
        <v>39.01833790024335</v>
      </c>
    </row>
    <row r="39" spans="1:4" ht="17.25" customHeight="1">
      <c r="A39" s="28" t="s">
        <v>77</v>
      </c>
      <c r="B39" s="88">
        <f>'[1]regio'!$H251</f>
        <v>42011</v>
      </c>
      <c r="C39" s="89">
        <f>B39/$B$40*100</f>
        <v>39.56434114367513</v>
      </c>
      <c r="D39" s="89">
        <f>'[1]regio'!$H210/'[1]regio'!$H$211*100</f>
        <v>37.87916530936823</v>
      </c>
    </row>
    <row r="40" spans="1:4" s="94" customFormat="1" ht="22.5" customHeight="1">
      <c r="A40" s="20" t="s">
        <v>51</v>
      </c>
      <c r="B40" s="104">
        <f>SUM(B36:B39)</f>
        <v>106184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06"/>
      <c r="D42" s="106"/>
    </row>
    <row r="43" spans="3:4" ht="12.75">
      <c r="C43" s="106"/>
      <c r="D43" s="106"/>
    </row>
    <row r="44" spans="3:4" ht="12.75">
      <c r="C44" s="106"/>
      <c r="D44" s="106"/>
    </row>
    <row r="45" spans="3:4" ht="12.75">
      <c r="C45" s="106"/>
      <c r="D45" s="106"/>
    </row>
    <row r="46" spans="3:4" ht="12.75">
      <c r="C46" s="106"/>
      <c r="D46" s="106"/>
    </row>
    <row r="47" spans="3:4" ht="12.75">
      <c r="C47" s="106"/>
      <c r="D47" s="106"/>
    </row>
    <row r="48" spans="3:4" ht="12.75">
      <c r="C48" s="106"/>
      <c r="D48" s="106"/>
    </row>
    <row r="49" spans="3:4" ht="12.75">
      <c r="C49" s="106"/>
      <c r="D49" s="106"/>
    </row>
    <row r="50" spans="3:4" ht="12.75">
      <c r="C50" s="106"/>
      <c r="D50" s="106"/>
    </row>
    <row r="51" spans="3:4" ht="12.75">
      <c r="C51" s="106"/>
      <c r="D51" s="106"/>
    </row>
    <row r="52" spans="3:4" ht="12.75">
      <c r="C52" s="106"/>
      <c r="D52" s="106"/>
    </row>
    <row r="53" spans="3:4" ht="12.75">
      <c r="C53" s="106"/>
      <c r="D53" s="106"/>
    </row>
    <row r="54" spans="3:4" ht="12.75">
      <c r="C54" s="106"/>
      <c r="D54" s="106"/>
    </row>
    <row r="55" spans="3:4" ht="12.75">
      <c r="C55" s="106"/>
      <c r="D55" s="106"/>
    </row>
    <row r="56" spans="3:4" ht="12.75">
      <c r="C56" s="106"/>
      <c r="D56" s="106"/>
    </row>
    <row r="57" spans="3:4" ht="12.75">
      <c r="C57" s="106"/>
      <c r="D57" s="106"/>
    </row>
    <row r="58" spans="3:4" ht="12.75">
      <c r="C58" s="106"/>
      <c r="D58" s="106"/>
    </row>
    <row r="59" spans="3:4" ht="12.75">
      <c r="C59" s="106"/>
      <c r="D59" s="106"/>
    </row>
    <row r="60" spans="3:4" ht="12.75">
      <c r="C60" s="106"/>
      <c r="D60" s="106"/>
    </row>
    <row r="61" spans="3:4" ht="12.75">
      <c r="C61" s="106"/>
      <c r="D61" s="106"/>
    </row>
    <row r="62" spans="3:4" ht="12.75">
      <c r="C62" s="106"/>
      <c r="D62" s="106"/>
    </row>
    <row r="63" spans="3:4" ht="12.75">
      <c r="C63" s="106"/>
      <c r="D63" s="106"/>
    </row>
    <row r="64" spans="3:4" ht="12.75">
      <c r="C64" s="106"/>
      <c r="D64" s="106"/>
    </row>
    <row r="65" spans="3:4" ht="12.75">
      <c r="C65" s="106"/>
      <c r="D65" s="106"/>
    </row>
    <row r="66" spans="3:4" ht="12.75">
      <c r="C66" s="106"/>
      <c r="D66" s="106"/>
    </row>
    <row r="67" spans="3:4" ht="12.75">
      <c r="C67" s="106"/>
      <c r="D67" s="106"/>
    </row>
    <row r="68" spans="3:4" ht="12.75">
      <c r="C68" s="106"/>
      <c r="D68" s="106"/>
    </row>
    <row r="69" spans="3:4" ht="12.75">
      <c r="C69" s="106"/>
      <c r="D69" s="106"/>
    </row>
    <row r="70" spans="3:4" ht="12.75">
      <c r="C70" s="106"/>
      <c r="D70" s="106"/>
    </row>
    <row r="71" spans="3:4" ht="12.75">
      <c r="C71" s="106"/>
      <c r="D71" s="106"/>
    </row>
    <row r="72" spans="3:4" ht="12.75">
      <c r="C72" s="106"/>
      <c r="D72" s="106"/>
    </row>
    <row r="73" spans="3:4" ht="12.75">
      <c r="C73" s="106"/>
      <c r="D73" s="106"/>
    </row>
    <row r="74" spans="3:4" ht="12.75">
      <c r="C74" s="106"/>
      <c r="D74" s="106"/>
    </row>
    <row r="75" spans="3:4" ht="12.75">
      <c r="C75" s="106"/>
      <c r="D75" s="106"/>
    </row>
    <row r="76" spans="3:4" ht="12.75">
      <c r="C76" s="106"/>
      <c r="D76" s="106"/>
    </row>
    <row r="77" spans="3:4" ht="12.75">
      <c r="C77" s="106"/>
      <c r="D77" s="106"/>
    </row>
    <row r="78" spans="3:4" ht="12.75">
      <c r="C78" s="106"/>
      <c r="D78" s="106"/>
    </row>
    <row r="79" spans="3:4" ht="12.75">
      <c r="C79" s="106"/>
      <c r="D79" s="106"/>
    </row>
    <row r="80" spans="3:4" ht="12.75">
      <c r="C80" s="106"/>
      <c r="D80" s="106"/>
    </row>
    <row r="81" spans="3:4" ht="12.75">
      <c r="C81" s="106"/>
      <c r="D81" s="106"/>
    </row>
    <row r="82" spans="3:4" ht="12.75">
      <c r="C82" s="106"/>
      <c r="D82" s="106"/>
    </row>
    <row r="83" spans="3:4" ht="12.75">
      <c r="C83" s="106"/>
      <c r="D83" s="106"/>
    </row>
    <row r="84" spans="3:4" ht="12.75">
      <c r="C84" s="106"/>
      <c r="D84" s="106"/>
    </row>
    <row r="85" spans="3:4" ht="12.75">
      <c r="C85" s="106"/>
      <c r="D85" s="106"/>
    </row>
    <row r="86" spans="3:4" ht="12.75">
      <c r="C86" s="106"/>
      <c r="D86" s="106"/>
    </row>
    <row r="87" spans="3:4" ht="12.75">
      <c r="C87" s="106"/>
      <c r="D87" s="106"/>
    </row>
    <row r="88" spans="3:4" ht="12.75">
      <c r="C88" s="106"/>
      <c r="D88" s="106"/>
    </row>
    <row r="89" spans="3:4" ht="12.75">
      <c r="C89" s="106"/>
      <c r="D89" s="106"/>
    </row>
    <row r="90" spans="3:4" ht="12.75">
      <c r="C90" s="106"/>
      <c r="D90" s="106"/>
    </row>
    <row r="91" spans="3:4" ht="12.75">
      <c r="C91" s="106"/>
      <c r="D91" s="106"/>
    </row>
    <row r="92" spans="3:4" ht="12.75">
      <c r="C92" s="106"/>
      <c r="D92" s="106"/>
    </row>
    <row r="93" spans="3:4" ht="12.75">
      <c r="C93" s="106"/>
      <c r="D93" s="106"/>
    </row>
    <row r="94" spans="3:4" ht="12.75">
      <c r="C94" s="106"/>
      <c r="D94" s="106"/>
    </row>
    <row r="95" spans="3:4" ht="12.75">
      <c r="C95" s="106"/>
      <c r="D95" s="106"/>
    </row>
    <row r="96" spans="3:4" ht="12.75">
      <c r="C96" s="106"/>
      <c r="D96" s="106"/>
    </row>
    <row r="97" spans="3:4" ht="12.75">
      <c r="C97" s="106"/>
      <c r="D97" s="106"/>
    </row>
    <row r="98" spans="3:4" ht="12.75">
      <c r="C98" s="106"/>
      <c r="D98" s="106"/>
    </row>
    <row r="99" spans="3:4" ht="12.75">
      <c r="C99" s="106"/>
      <c r="D99" s="106"/>
    </row>
    <row r="100" spans="3:4" ht="12.75">
      <c r="C100" s="106"/>
      <c r="D100" s="106"/>
    </row>
    <row r="101" spans="3:4" ht="12.75">
      <c r="C101" s="106"/>
      <c r="D101" s="106"/>
    </row>
    <row r="102" spans="3:4" ht="12.75">
      <c r="C102" s="106"/>
      <c r="D102" s="106"/>
    </row>
    <row r="103" spans="3:4" ht="12.75">
      <c r="C103" s="106"/>
      <c r="D103" s="106"/>
    </row>
    <row r="104" spans="3:4" ht="12.75">
      <c r="C104" s="106"/>
      <c r="D104" s="106"/>
    </row>
    <row r="105" spans="3:4" ht="12.75">
      <c r="C105" s="106"/>
      <c r="D105" s="106"/>
    </row>
    <row r="106" spans="3:4" ht="12.75">
      <c r="C106" s="106"/>
      <c r="D106" s="106"/>
    </row>
    <row r="107" spans="3:4" ht="12.75">
      <c r="C107" s="106"/>
      <c r="D107" s="106"/>
    </row>
    <row r="108" spans="3:4" ht="12.75">
      <c r="C108" s="106"/>
      <c r="D108" s="106"/>
    </row>
    <row r="109" spans="3:4" ht="12.75">
      <c r="C109" s="106"/>
      <c r="D109" s="106"/>
    </row>
    <row r="110" spans="3:4" ht="12.75">
      <c r="C110" s="106"/>
      <c r="D110" s="106"/>
    </row>
    <row r="111" spans="3:4" ht="12.75">
      <c r="C111" s="106"/>
      <c r="D111" s="106"/>
    </row>
    <row r="112" spans="3:4" ht="12.75">
      <c r="C112" s="106"/>
      <c r="D112" s="106"/>
    </row>
    <row r="113" spans="3:4" ht="12.75">
      <c r="C113" s="106"/>
      <c r="D113" s="106"/>
    </row>
    <row r="114" spans="3:4" ht="12.75">
      <c r="C114" s="106"/>
      <c r="D114" s="106"/>
    </row>
    <row r="115" spans="3:4" ht="12.75">
      <c r="C115" s="106"/>
      <c r="D115" s="106"/>
    </row>
    <row r="116" spans="3:4" ht="12.75">
      <c r="C116" s="106"/>
      <c r="D116" s="106"/>
    </row>
    <row r="117" spans="3:4" ht="12.75">
      <c r="C117" s="106"/>
      <c r="D117" s="106"/>
    </row>
    <row r="118" spans="3:4" ht="12.75">
      <c r="C118" s="106"/>
      <c r="D118" s="106"/>
    </row>
    <row r="119" spans="3:4" ht="12.75">
      <c r="C119" s="106"/>
      <c r="D119" s="106"/>
    </row>
    <row r="120" spans="3:4" ht="12.75">
      <c r="C120" s="106"/>
      <c r="D120" s="106"/>
    </row>
    <row r="121" spans="3:4" ht="12.75">
      <c r="C121" s="106"/>
      <c r="D121" s="106"/>
    </row>
    <row r="122" spans="3:4" ht="12.75">
      <c r="C122" s="106"/>
      <c r="D122" s="106"/>
    </row>
    <row r="123" spans="3:4" ht="12.75">
      <c r="C123" s="106"/>
      <c r="D123" s="106"/>
    </row>
    <row r="124" spans="3:4" ht="12.75">
      <c r="C124" s="106"/>
      <c r="D124" s="106"/>
    </row>
    <row r="125" spans="3:4" ht="12.75">
      <c r="C125" s="106"/>
      <c r="D125" s="106"/>
    </row>
    <row r="126" spans="3:4" ht="12.75">
      <c r="C126" s="106"/>
      <c r="D126" s="106"/>
    </row>
    <row r="127" spans="3:4" ht="12.75">
      <c r="C127" s="106"/>
      <c r="D127" s="106"/>
    </row>
    <row r="128" spans="3:4" ht="12.75">
      <c r="C128" s="106"/>
      <c r="D128" s="106"/>
    </row>
    <row r="129" spans="3:4" ht="12.75">
      <c r="C129" s="106"/>
      <c r="D129" s="106"/>
    </row>
    <row r="130" spans="3:4" ht="12.75">
      <c r="C130" s="106"/>
      <c r="D130" s="106"/>
    </row>
    <row r="131" spans="3:4" ht="12.75">
      <c r="C131" s="106"/>
      <c r="D131" s="106"/>
    </row>
    <row r="132" spans="3:4" ht="12.75">
      <c r="C132" s="106"/>
      <c r="D132" s="106"/>
    </row>
    <row r="133" spans="3:4" ht="12.75">
      <c r="C133" s="106"/>
      <c r="D133" s="106"/>
    </row>
    <row r="134" spans="3:4" ht="12.75">
      <c r="C134" s="106"/>
      <c r="D134" s="106"/>
    </row>
    <row r="135" spans="3:4" ht="12.75">
      <c r="C135" s="106"/>
      <c r="D135" s="106"/>
    </row>
    <row r="136" spans="3:4" ht="12.75">
      <c r="C136" s="106"/>
      <c r="D136" s="106"/>
    </row>
    <row r="137" spans="3:4" ht="12.75">
      <c r="C137" s="106"/>
      <c r="D137" s="106"/>
    </row>
    <row r="138" spans="3:4" ht="12.75">
      <c r="C138" s="106"/>
      <c r="D138" s="106"/>
    </row>
    <row r="139" spans="3:4" ht="12.75">
      <c r="C139" s="106"/>
      <c r="D139" s="106"/>
    </row>
    <row r="140" spans="3:4" ht="12.75">
      <c r="C140" s="106"/>
      <c r="D140" s="106"/>
    </row>
    <row r="141" spans="3:4" ht="12.75">
      <c r="C141" s="106"/>
      <c r="D141" s="106"/>
    </row>
    <row r="142" spans="3:4" ht="12.75">
      <c r="C142" s="106"/>
      <c r="D142" s="106"/>
    </row>
    <row r="143" spans="3:4" ht="12.75">
      <c r="C143" s="106"/>
      <c r="D143" s="106"/>
    </row>
    <row r="144" spans="3:4" ht="12.75">
      <c r="C144" s="106"/>
      <c r="D144" s="106"/>
    </row>
    <row r="145" spans="3:4" ht="12.75">
      <c r="C145" s="106"/>
      <c r="D145" s="106"/>
    </row>
    <row r="146" spans="3:4" ht="12.75">
      <c r="C146" s="106"/>
      <c r="D146" s="106"/>
    </row>
    <row r="147" spans="3:4" ht="12.75">
      <c r="C147" s="106"/>
      <c r="D147" s="106"/>
    </row>
    <row r="148" spans="3:4" ht="12.75">
      <c r="C148" s="106"/>
      <c r="D148" s="106"/>
    </row>
    <row r="149" spans="3:4" ht="12.75">
      <c r="C149" s="106"/>
      <c r="D149" s="106"/>
    </row>
    <row r="150" spans="3:4" ht="12.75">
      <c r="C150" s="106"/>
      <c r="D150" s="106"/>
    </row>
    <row r="151" spans="3:4" ht="12.75">
      <c r="C151" s="106"/>
      <c r="D151" s="106"/>
    </row>
    <row r="152" spans="3:4" ht="12.75">
      <c r="C152" s="106"/>
      <c r="D152" s="106"/>
    </row>
    <row r="153" spans="3:4" ht="12.75">
      <c r="C153" s="106"/>
      <c r="D153" s="106"/>
    </row>
    <row r="154" spans="3:4" ht="12.75">
      <c r="C154" s="106"/>
      <c r="D154" s="106"/>
    </row>
    <row r="155" spans="3:4" ht="12.75">
      <c r="C155" s="106"/>
      <c r="D155" s="106"/>
    </row>
    <row r="156" spans="3:4" ht="12.75">
      <c r="C156" s="106"/>
      <c r="D156" s="106"/>
    </row>
    <row r="157" spans="3:4" ht="12.75">
      <c r="C157" s="106"/>
      <c r="D157" s="106"/>
    </row>
    <row r="158" spans="3:4" ht="12.75">
      <c r="C158" s="106"/>
      <c r="D158" s="106"/>
    </row>
    <row r="159" spans="3:4" ht="12.75">
      <c r="C159" s="106"/>
      <c r="D159" s="106"/>
    </row>
    <row r="160" spans="3:4" ht="12.75">
      <c r="C160" s="106"/>
      <c r="D160" s="106"/>
    </row>
    <row r="161" spans="3:4" ht="12.75">
      <c r="C161" s="106"/>
      <c r="D161" s="106"/>
    </row>
    <row r="162" spans="3:4" ht="12.75">
      <c r="C162" s="106"/>
      <c r="D162" s="106"/>
    </row>
    <row r="163" spans="3:4" ht="12.75">
      <c r="C163" s="106"/>
      <c r="D163" s="106"/>
    </row>
    <row r="164" spans="3:4" ht="12.75">
      <c r="C164" s="106"/>
      <c r="D164" s="106"/>
    </row>
    <row r="165" spans="3:4" ht="12.75">
      <c r="C165" s="106"/>
      <c r="D165" s="106"/>
    </row>
    <row r="166" spans="3:4" ht="12.75">
      <c r="C166" s="106"/>
      <c r="D166" s="106"/>
    </row>
    <row r="167" spans="3:4" ht="12.75">
      <c r="C167" s="106"/>
      <c r="D167" s="106"/>
    </row>
    <row r="168" spans="3:4" ht="12.75">
      <c r="C168" s="106"/>
      <c r="D168" s="106"/>
    </row>
    <row r="169" spans="3:4" ht="12.75">
      <c r="C169" s="106"/>
      <c r="D169" s="106"/>
    </row>
    <row r="170" spans="3:4" ht="12.75">
      <c r="C170" s="106"/>
      <c r="D170" s="106"/>
    </row>
    <row r="171" spans="3:4" ht="12.75">
      <c r="C171" s="106"/>
      <c r="D171" s="106"/>
    </row>
    <row r="172" spans="3:4" ht="12.75">
      <c r="C172" s="106"/>
      <c r="D172" s="106"/>
    </row>
    <row r="173" spans="3:4" ht="12.75">
      <c r="C173" s="106"/>
      <c r="D173" s="106"/>
    </row>
    <row r="174" spans="3:4" ht="12.75">
      <c r="C174" s="106"/>
      <c r="D174" s="106"/>
    </row>
    <row r="175" spans="3:4" ht="12.75">
      <c r="C175" s="106"/>
      <c r="D175" s="106"/>
    </row>
    <row r="176" spans="3:4" ht="12.75">
      <c r="C176" s="106"/>
      <c r="D176" s="106"/>
    </row>
    <row r="177" spans="3:4" ht="12.75">
      <c r="C177" s="106"/>
      <c r="D177" s="106"/>
    </row>
    <row r="178" spans="3:4" ht="12.75">
      <c r="C178" s="106"/>
      <c r="D178" s="106"/>
    </row>
    <row r="179" spans="3:4" ht="12.75">
      <c r="C179" s="106"/>
      <c r="D179" s="106"/>
    </row>
    <row r="180" spans="3:4" ht="12.75">
      <c r="C180" s="106"/>
      <c r="D180" s="106"/>
    </row>
    <row r="181" spans="3:4" ht="12.75">
      <c r="C181" s="106"/>
      <c r="D181" s="106"/>
    </row>
    <row r="182" spans="3:4" ht="12.75">
      <c r="C182" s="106"/>
      <c r="D182" s="106"/>
    </row>
    <row r="183" spans="3:4" ht="12.75">
      <c r="C183" s="106"/>
      <c r="D183" s="106"/>
    </row>
    <row r="184" spans="3:4" ht="12.75">
      <c r="C184" s="106"/>
      <c r="D184" s="106"/>
    </row>
    <row r="185" spans="3:4" ht="12.75">
      <c r="C185" s="106"/>
      <c r="D185" s="106"/>
    </row>
    <row r="186" spans="3:4" ht="12.75">
      <c r="C186" s="106"/>
      <c r="D186" s="106"/>
    </row>
    <row r="187" spans="3:4" ht="12.75">
      <c r="C187" s="106"/>
      <c r="D187" s="106"/>
    </row>
    <row r="188" spans="3:4" ht="12.75">
      <c r="C188" s="106"/>
      <c r="D188" s="106"/>
    </row>
    <row r="189" spans="3:4" ht="12.75">
      <c r="C189" s="106"/>
      <c r="D189" s="106"/>
    </row>
    <row r="190" spans="3:4" ht="12.75">
      <c r="C190" s="106"/>
      <c r="D190" s="106"/>
    </row>
    <row r="191" spans="3:4" ht="12.75">
      <c r="C191" s="106"/>
      <c r="D191" s="106"/>
    </row>
    <row r="192" spans="3:4" ht="12.75">
      <c r="C192" s="106"/>
      <c r="D192" s="106"/>
    </row>
    <row r="193" spans="3:4" ht="12.75">
      <c r="C193" s="106"/>
      <c r="D193" s="106"/>
    </row>
    <row r="194" spans="3:4" ht="12.75">
      <c r="C194" s="106"/>
      <c r="D194" s="106"/>
    </row>
    <row r="195" spans="3:4" ht="12.75">
      <c r="C195" s="106"/>
      <c r="D195" s="106"/>
    </row>
    <row r="196" spans="3:4" ht="12.75">
      <c r="C196" s="106"/>
      <c r="D196" s="106"/>
    </row>
    <row r="197" spans="3:4" ht="12.75">
      <c r="C197" s="106"/>
      <c r="D197" s="106"/>
    </row>
    <row r="198" spans="3:4" ht="12.75">
      <c r="C198" s="106"/>
      <c r="D198" s="106"/>
    </row>
    <row r="199" spans="3:4" ht="12.75">
      <c r="C199" s="106"/>
      <c r="D199" s="106"/>
    </row>
    <row r="200" spans="3:4" ht="12.75">
      <c r="C200" s="106"/>
      <c r="D200" s="106"/>
    </row>
    <row r="201" spans="3:4" ht="12.75">
      <c r="C201" s="106"/>
      <c r="D201" s="106"/>
    </row>
    <row r="202" spans="3:4" ht="12.75">
      <c r="C202" s="106"/>
      <c r="D202" s="106"/>
    </row>
    <row r="203" spans="3:4" ht="12.75">
      <c r="C203" s="106"/>
      <c r="D203" s="106"/>
    </row>
    <row r="204" spans="3:4" ht="12.75">
      <c r="C204" s="106"/>
      <c r="D204" s="106"/>
    </row>
    <row r="205" spans="3:4" ht="12.75">
      <c r="C205" s="106"/>
      <c r="D205" s="106"/>
    </row>
    <row r="206" spans="3:4" ht="12.75">
      <c r="C206" s="106"/>
      <c r="D206" s="106"/>
    </row>
    <row r="207" spans="3:4" ht="12.75">
      <c r="C207" s="106"/>
      <c r="D207" s="106"/>
    </row>
    <row r="208" spans="3:4" ht="12.75">
      <c r="C208" s="106"/>
      <c r="D208" s="106"/>
    </row>
    <row r="209" spans="3:4" ht="12.75">
      <c r="C209" s="106"/>
      <c r="D209" s="106"/>
    </row>
    <row r="210" spans="3:4" ht="12.75">
      <c r="C210" s="106"/>
      <c r="D210" s="106"/>
    </row>
    <row r="211" spans="3:4" ht="12.75">
      <c r="C211" s="106"/>
      <c r="D211" s="106"/>
    </row>
    <row r="212" spans="3:4" ht="12.75">
      <c r="C212" s="106"/>
      <c r="D212" s="106"/>
    </row>
    <row r="213" spans="3:4" ht="12.75">
      <c r="C213" s="106"/>
      <c r="D213" s="106"/>
    </row>
    <row r="214" spans="3:4" ht="12.75">
      <c r="C214" s="106"/>
      <c r="D214" s="106"/>
    </row>
    <row r="215" spans="3:4" ht="12.75">
      <c r="C215" s="106"/>
      <c r="D215" s="106"/>
    </row>
    <row r="216" spans="3:4" ht="12.75">
      <c r="C216" s="106"/>
      <c r="D216" s="106"/>
    </row>
    <row r="217" spans="3:4" ht="12.75">
      <c r="C217" s="106"/>
      <c r="D217" s="106"/>
    </row>
    <row r="218" spans="3:4" ht="12.75">
      <c r="C218" s="106"/>
      <c r="D218" s="106"/>
    </row>
    <row r="219" spans="3:4" ht="12.75">
      <c r="C219" s="106"/>
      <c r="D219" s="106"/>
    </row>
    <row r="220" spans="3:4" ht="12.75">
      <c r="C220" s="106"/>
      <c r="D220" s="106"/>
    </row>
    <row r="221" spans="3:4" ht="12.75">
      <c r="C221" s="106"/>
      <c r="D221" s="106"/>
    </row>
    <row r="222" spans="3:4" ht="12.75">
      <c r="C222" s="106"/>
      <c r="D222" s="106"/>
    </row>
    <row r="223" spans="3:4" ht="12.75">
      <c r="C223" s="106"/>
      <c r="D223" s="106"/>
    </row>
    <row r="224" spans="3:4" ht="12.75">
      <c r="C224" s="106"/>
      <c r="D224" s="106"/>
    </row>
    <row r="225" spans="3:4" ht="12.75">
      <c r="C225" s="106"/>
      <c r="D225" s="106"/>
    </row>
    <row r="226" spans="3:4" ht="12.75">
      <c r="C226" s="106"/>
      <c r="D226" s="106"/>
    </row>
    <row r="227" spans="3:4" ht="12.75">
      <c r="C227" s="106"/>
      <c r="D227" s="106"/>
    </row>
    <row r="228" spans="3:4" ht="12.75">
      <c r="C228" s="106"/>
      <c r="D228" s="106"/>
    </row>
    <row r="229" spans="3:4" ht="12.75">
      <c r="C229" s="106"/>
      <c r="D229" s="106"/>
    </row>
    <row r="230" spans="3:4" ht="12.75">
      <c r="C230" s="106"/>
      <c r="D230" s="106"/>
    </row>
    <row r="231" spans="3:4" ht="12.75">
      <c r="C231" s="106"/>
      <c r="D231" s="106"/>
    </row>
    <row r="232" spans="3:4" ht="12.75">
      <c r="C232" s="106"/>
      <c r="D232" s="106"/>
    </row>
    <row r="233" spans="3:4" ht="12.75">
      <c r="C233" s="106"/>
      <c r="D233" s="106"/>
    </row>
    <row r="234" spans="3:4" ht="12.75">
      <c r="C234" s="106"/>
      <c r="D234" s="106"/>
    </row>
    <row r="235" spans="3:4" ht="12.75">
      <c r="C235" s="106"/>
      <c r="D235" s="106"/>
    </row>
    <row r="236" spans="3:4" ht="12.75">
      <c r="C236" s="106"/>
      <c r="D236" s="106"/>
    </row>
    <row r="237" spans="3:4" ht="12.75">
      <c r="C237" s="106"/>
      <c r="D237" s="106"/>
    </row>
    <row r="238" spans="3:4" ht="12.75">
      <c r="C238" s="106"/>
      <c r="D238" s="106"/>
    </row>
    <row r="239" spans="3:4" ht="12.75">
      <c r="C239" s="106"/>
      <c r="D239" s="106"/>
    </row>
    <row r="240" spans="3:4" ht="12.75">
      <c r="C240" s="106"/>
      <c r="D240" s="106"/>
    </row>
    <row r="241" spans="3:4" ht="12.75">
      <c r="C241" s="106"/>
      <c r="D241" s="106"/>
    </row>
    <row r="242" spans="3:4" ht="12.75">
      <c r="C242" s="106"/>
      <c r="D242" s="106"/>
    </row>
    <row r="243" spans="3:4" ht="12.75">
      <c r="C243" s="106"/>
      <c r="D243" s="106"/>
    </row>
    <row r="244" spans="3:4" ht="12.75">
      <c r="C244" s="106"/>
      <c r="D244" s="106"/>
    </row>
    <row r="245" spans="3:4" ht="12.75">
      <c r="C245" s="106"/>
      <c r="D245" s="106"/>
    </row>
    <row r="246" spans="3:4" ht="12.75">
      <c r="C246" s="106"/>
      <c r="D246" s="106"/>
    </row>
    <row r="247" spans="3:4" ht="12.75">
      <c r="C247" s="106"/>
      <c r="D247" s="106"/>
    </row>
    <row r="248" spans="3:4" ht="12.75">
      <c r="C248" s="106"/>
      <c r="D248" s="106"/>
    </row>
    <row r="249" spans="3:4" ht="12.75">
      <c r="C249" s="106"/>
      <c r="D249" s="106"/>
    </row>
    <row r="250" spans="3:4" ht="12.75">
      <c r="C250" s="106"/>
      <c r="D250" s="106"/>
    </row>
    <row r="251" spans="3:4" ht="12.75">
      <c r="C251" s="106"/>
      <c r="D251" s="106"/>
    </row>
    <row r="252" spans="3:4" ht="12.75">
      <c r="C252" s="106"/>
      <c r="D252" s="106"/>
    </row>
    <row r="253" spans="3:4" ht="12.75">
      <c r="C253" s="106"/>
      <c r="D253" s="106"/>
    </row>
    <row r="254" spans="3:4" ht="12.75">
      <c r="C254" s="106"/>
      <c r="D254" s="106"/>
    </row>
    <row r="255" spans="3:4" ht="12.75">
      <c r="C255" s="106"/>
      <c r="D255" s="106"/>
    </row>
    <row r="256" spans="3:4" ht="12.75">
      <c r="C256" s="106"/>
      <c r="D256" s="106"/>
    </row>
    <row r="257" spans="3:4" ht="12.75">
      <c r="C257" s="106"/>
      <c r="D257" s="106"/>
    </row>
    <row r="258" spans="3:4" ht="12.75">
      <c r="C258" s="106"/>
      <c r="D258" s="106"/>
    </row>
    <row r="259" spans="3:4" ht="12.75">
      <c r="C259" s="106"/>
      <c r="D259" s="106"/>
    </row>
    <row r="260" spans="3:4" ht="12.75">
      <c r="C260" s="106"/>
      <c r="D260" s="106"/>
    </row>
    <row r="261" spans="3:4" ht="12.75">
      <c r="C261" s="106"/>
      <c r="D261" s="106"/>
    </row>
    <row r="262" spans="3:4" ht="12.75">
      <c r="C262" s="106"/>
      <c r="D262" s="106"/>
    </row>
    <row r="263" spans="3:4" ht="12.75">
      <c r="C263" s="106"/>
      <c r="D263" s="106"/>
    </row>
    <row r="264" spans="3:4" ht="12.75">
      <c r="C264" s="106"/>
      <c r="D264" s="106"/>
    </row>
    <row r="265" spans="3:4" ht="12.75">
      <c r="C265" s="106"/>
      <c r="D265" s="106"/>
    </row>
    <row r="266" spans="3:4" ht="12.75">
      <c r="C266" s="106"/>
      <c r="D266" s="106"/>
    </row>
    <row r="267" spans="3:4" ht="12.75">
      <c r="C267" s="106"/>
      <c r="D267" s="106"/>
    </row>
    <row r="268" spans="3:4" ht="12.75">
      <c r="C268" s="106"/>
      <c r="D268" s="106"/>
    </row>
    <row r="269" spans="3:4" ht="12.75">
      <c r="C269" s="106"/>
      <c r="D269" s="106"/>
    </row>
    <row r="270" spans="3:4" ht="12.75">
      <c r="C270" s="106"/>
      <c r="D270" s="106"/>
    </row>
    <row r="271" spans="3:4" ht="12.75">
      <c r="C271" s="106"/>
      <c r="D271" s="106"/>
    </row>
    <row r="272" spans="3:4" ht="12.75">
      <c r="C272" s="106"/>
      <c r="D272" s="106"/>
    </row>
    <row r="273" spans="3:4" ht="12.75">
      <c r="C273" s="106"/>
      <c r="D273" s="106"/>
    </row>
    <row r="274" spans="3:4" ht="12.75">
      <c r="C274" s="106"/>
      <c r="D274" s="106"/>
    </row>
    <row r="275" spans="3:4" ht="12.75">
      <c r="C275" s="106"/>
      <c r="D275" s="106"/>
    </row>
    <row r="276" spans="3:4" ht="12.75">
      <c r="C276" s="106"/>
      <c r="D276" s="106"/>
    </row>
    <row r="277" spans="3:4" ht="12.75">
      <c r="C277" s="106"/>
      <c r="D277" s="106"/>
    </row>
    <row r="278" spans="3:4" ht="12.75">
      <c r="C278" s="106"/>
      <c r="D278" s="106"/>
    </row>
    <row r="279" spans="3:4" ht="12.75">
      <c r="C279" s="106"/>
      <c r="D279" s="106"/>
    </row>
    <row r="280" spans="3:4" ht="12.75">
      <c r="C280" s="106"/>
      <c r="D280" s="106"/>
    </row>
    <row r="281" spans="3:4" ht="12.75">
      <c r="C281" s="106"/>
      <c r="D281" s="106"/>
    </row>
    <row r="282" spans="3:4" ht="12.75">
      <c r="C282" s="106"/>
      <c r="D282" s="106"/>
    </row>
    <row r="283" spans="3:4" ht="12.75">
      <c r="C283" s="106"/>
      <c r="D283" s="106"/>
    </row>
    <row r="284" spans="3:4" ht="12.75">
      <c r="C284" s="106"/>
      <c r="D284" s="106"/>
    </row>
    <row r="285" spans="3:4" ht="12.75">
      <c r="C285" s="106"/>
      <c r="D285" s="106"/>
    </row>
    <row r="286" spans="3:4" ht="12.75">
      <c r="C286" s="106"/>
      <c r="D286" s="106"/>
    </row>
    <row r="287" spans="3:4" ht="12.75">
      <c r="C287" s="106"/>
      <c r="D287" s="106"/>
    </row>
    <row r="288" spans="3:4" ht="12.75">
      <c r="C288" s="106"/>
      <c r="D288" s="106"/>
    </row>
    <row r="289" spans="3:4" ht="12.75">
      <c r="C289" s="106"/>
      <c r="D289" s="106"/>
    </row>
    <row r="290" spans="3:4" ht="12.75">
      <c r="C290" s="106"/>
      <c r="D290" s="106"/>
    </row>
    <row r="291" spans="3:4" ht="12.75">
      <c r="C291" s="106"/>
      <c r="D291" s="106"/>
    </row>
    <row r="292" spans="3:4" ht="12.75">
      <c r="C292" s="106"/>
      <c r="D292" s="106"/>
    </row>
    <row r="293" spans="3:4" ht="12.75">
      <c r="C293" s="106"/>
      <c r="D293" s="106"/>
    </row>
    <row r="294" spans="3:4" ht="12.75">
      <c r="C294" s="106"/>
      <c r="D294" s="106"/>
    </row>
    <row r="295" spans="3:4" ht="12.75">
      <c r="C295" s="106"/>
      <c r="D295" s="106"/>
    </row>
    <row r="296" spans="3:4" ht="12.75">
      <c r="C296" s="106"/>
      <c r="D296" s="106"/>
    </row>
    <row r="297" spans="3:4" ht="12.75">
      <c r="C297" s="106"/>
      <c r="D297" s="106"/>
    </row>
    <row r="298" spans="3:4" ht="12.75">
      <c r="C298" s="106"/>
      <c r="D298" s="106"/>
    </row>
    <row r="299" spans="3:4" ht="12.75">
      <c r="C299" s="106"/>
      <c r="D299" s="106"/>
    </row>
    <row r="300" spans="3:4" ht="12.75">
      <c r="C300" s="106"/>
      <c r="D300" s="106"/>
    </row>
    <row r="301" spans="3:4" ht="12.75">
      <c r="C301" s="106"/>
      <c r="D301" s="106"/>
    </row>
    <row r="302" spans="3:4" ht="12.75">
      <c r="C302" s="106"/>
      <c r="D302" s="106"/>
    </row>
    <row r="303" spans="3:4" ht="12.75">
      <c r="C303" s="106"/>
      <c r="D303" s="106"/>
    </row>
    <row r="304" spans="3:4" ht="12.75">
      <c r="C304" s="106"/>
      <c r="D304" s="106"/>
    </row>
    <row r="305" spans="3:4" ht="12.75">
      <c r="C305" s="106"/>
      <c r="D305" s="106"/>
    </row>
    <row r="306" spans="3:4" ht="12.75">
      <c r="C306" s="106"/>
      <c r="D306" s="106"/>
    </row>
    <row r="307" spans="3:4" ht="12.75">
      <c r="C307" s="106"/>
      <c r="D307" s="106"/>
    </row>
    <row r="308" spans="3:4" ht="12.75">
      <c r="C308" s="106"/>
      <c r="D308" s="106"/>
    </row>
    <row r="309" spans="3:4" ht="12.75">
      <c r="C309" s="106"/>
      <c r="D309" s="106"/>
    </row>
    <row r="310" spans="3:4" ht="12.75">
      <c r="C310" s="106"/>
      <c r="D310" s="106"/>
    </row>
    <row r="311" spans="3:4" ht="12.75">
      <c r="C311" s="106"/>
      <c r="D311" s="106"/>
    </row>
    <row r="312" spans="3:4" ht="12.75">
      <c r="C312" s="106"/>
      <c r="D312" s="106"/>
    </row>
    <row r="313" spans="3:4" ht="12.75">
      <c r="C313" s="106"/>
      <c r="D313" s="106"/>
    </row>
    <row r="314" spans="3:4" ht="12.75">
      <c r="C314" s="106"/>
      <c r="D314" s="106"/>
    </row>
    <row r="315" spans="3:4" ht="12.75">
      <c r="C315" s="106"/>
      <c r="D315" s="106"/>
    </row>
    <row r="316" spans="3:4" ht="12.75">
      <c r="C316" s="106"/>
      <c r="D316" s="106"/>
    </row>
    <row r="317" spans="3:4" ht="12.75">
      <c r="C317" s="106"/>
      <c r="D317" s="106"/>
    </row>
    <row r="318" spans="3:4" ht="12.75">
      <c r="C318" s="106"/>
      <c r="D318" s="106"/>
    </row>
    <row r="319" spans="3:4" ht="12.75">
      <c r="C319" s="106"/>
      <c r="D319" s="106"/>
    </row>
    <row r="320" spans="3:4" ht="12.75">
      <c r="C320" s="106"/>
      <c r="D320" s="106"/>
    </row>
    <row r="321" spans="3:4" ht="12.75">
      <c r="C321" s="106"/>
      <c r="D321" s="106"/>
    </row>
    <row r="322" spans="3:4" ht="12.75">
      <c r="C322" s="106"/>
      <c r="D322" s="106"/>
    </row>
    <row r="323" spans="3:4" ht="12.75">
      <c r="C323" s="106"/>
      <c r="D323" s="106"/>
    </row>
    <row r="324" spans="3:4" ht="12.75">
      <c r="C324" s="106"/>
      <c r="D324" s="106"/>
    </row>
    <row r="325" spans="3:4" ht="12.75">
      <c r="C325" s="106"/>
      <c r="D325" s="106"/>
    </row>
    <row r="326" spans="3:4" ht="12.75">
      <c r="C326" s="106"/>
      <c r="D326" s="106"/>
    </row>
    <row r="327" spans="3:4" ht="12.75">
      <c r="C327" s="106"/>
      <c r="D327" s="106"/>
    </row>
    <row r="328" spans="3:4" ht="12.75">
      <c r="C328" s="106"/>
      <c r="D328" s="106"/>
    </row>
    <row r="329" spans="3:4" ht="12.75">
      <c r="C329" s="106"/>
      <c r="D329" s="106"/>
    </row>
    <row r="330" spans="3:4" ht="12.75">
      <c r="C330" s="106"/>
      <c r="D330" s="106"/>
    </row>
    <row r="331" spans="3:4" ht="12.75">
      <c r="C331" s="106"/>
      <c r="D331" s="106"/>
    </row>
    <row r="332" spans="3:4" ht="12.75">
      <c r="C332" s="106"/>
      <c r="D332" s="106"/>
    </row>
    <row r="333" spans="3:4" ht="12.75">
      <c r="C333" s="106"/>
      <c r="D333" s="106"/>
    </row>
    <row r="334" spans="3:4" ht="12.75">
      <c r="C334" s="106"/>
      <c r="D334" s="106"/>
    </row>
    <row r="335" spans="3:4" ht="12.75">
      <c r="C335" s="106"/>
      <c r="D335" s="106"/>
    </row>
    <row r="336" spans="3:4" ht="12.75">
      <c r="C336" s="106"/>
      <c r="D336" s="106"/>
    </row>
    <row r="337" spans="3:4" ht="12.75">
      <c r="C337" s="106"/>
      <c r="D337" s="106"/>
    </row>
    <row r="338" spans="3:4" ht="12.75">
      <c r="C338" s="106"/>
      <c r="D338" s="106"/>
    </row>
    <row r="339" spans="3:4" ht="12.75">
      <c r="C339" s="106"/>
      <c r="D339" s="106"/>
    </row>
    <row r="340" spans="3:4" ht="12.75">
      <c r="C340" s="106"/>
      <c r="D340" s="106"/>
    </row>
    <row r="341" spans="3:4" ht="12.75">
      <c r="C341" s="106"/>
      <c r="D341" s="106"/>
    </row>
    <row r="342" spans="3:4" ht="12.75">
      <c r="C342" s="106"/>
      <c r="D342" s="106"/>
    </row>
    <row r="343" spans="3:4" ht="12.75">
      <c r="C343" s="106"/>
      <c r="D343" s="106"/>
    </row>
    <row r="344" spans="3:4" ht="12.75">
      <c r="C344" s="106"/>
      <c r="D344" s="106"/>
    </row>
    <row r="345" spans="3:4" ht="12.75">
      <c r="C345" s="106"/>
      <c r="D345" s="106"/>
    </row>
    <row r="346" spans="3:4" ht="12.75">
      <c r="C346" s="106"/>
      <c r="D346" s="106"/>
    </row>
    <row r="347" spans="3:4" ht="12.75">
      <c r="C347" s="106"/>
      <c r="D347" s="106"/>
    </row>
    <row r="348" spans="3:4" ht="12.75">
      <c r="C348" s="106"/>
      <c r="D348" s="106"/>
    </row>
    <row r="349" spans="3:4" ht="12.75">
      <c r="C349" s="106"/>
      <c r="D349" s="106"/>
    </row>
    <row r="350" spans="3:4" ht="12.75">
      <c r="C350" s="106"/>
      <c r="D350" s="106"/>
    </row>
    <row r="351" spans="3:4" ht="12.75">
      <c r="C351" s="106"/>
      <c r="D351" s="106"/>
    </row>
    <row r="352" spans="3:4" ht="12.75">
      <c r="C352" s="106"/>
      <c r="D352" s="106"/>
    </row>
    <row r="353" spans="3:4" ht="12.75">
      <c r="C353" s="106"/>
      <c r="D353" s="106"/>
    </row>
    <row r="354" spans="3:4" ht="12.75">
      <c r="C354" s="106"/>
      <c r="D354" s="106"/>
    </row>
    <row r="355" spans="3:4" ht="12.75">
      <c r="C355" s="106"/>
      <c r="D355" s="106"/>
    </row>
    <row r="356" spans="3:4" ht="12.75">
      <c r="C356" s="106"/>
      <c r="D356" s="106"/>
    </row>
    <row r="357" spans="3:4" ht="12.75">
      <c r="C357" s="106"/>
      <c r="D357" s="106"/>
    </row>
    <row r="358" spans="3:4" ht="12.75">
      <c r="C358" s="106"/>
      <c r="D358" s="106"/>
    </row>
    <row r="359" spans="3:4" ht="12.75">
      <c r="C359" s="106"/>
      <c r="D359" s="106"/>
    </row>
    <row r="360" spans="3:4" ht="12.75">
      <c r="C360" s="106"/>
      <c r="D360" s="106"/>
    </row>
    <row r="361" spans="3:4" ht="12.75">
      <c r="C361" s="106"/>
      <c r="D361" s="106"/>
    </row>
    <row r="362" spans="3:4" ht="12.75">
      <c r="C362" s="106"/>
      <c r="D362" s="106"/>
    </row>
    <row r="363" spans="3:4" ht="12.75">
      <c r="C363" s="106"/>
      <c r="D363" s="106"/>
    </row>
    <row r="364" spans="3:4" ht="12.75">
      <c r="C364" s="106"/>
      <c r="D364" s="106"/>
    </row>
    <row r="365" spans="3:4" ht="12.75">
      <c r="C365" s="106"/>
      <c r="D365" s="106"/>
    </row>
    <row r="366" spans="3:4" ht="12.75">
      <c r="C366" s="106"/>
      <c r="D366" s="106"/>
    </row>
    <row r="367" spans="3:4" ht="12.75">
      <c r="C367" s="106"/>
      <c r="D367" s="106"/>
    </row>
    <row r="368" spans="3:4" ht="12.75">
      <c r="C368" s="106"/>
      <c r="D368" s="106"/>
    </row>
    <row r="369" spans="3:4" ht="12.75">
      <c r="C369" s="106"/>
      <c r="D369" s="106"/>
    </row>
    <row r="370" spans="3:4" ht="12.75">
      <c r="C370" s="106"/>
      <c r="D370" s="106"/>
    </row>
    <row r="371" spans="3:4" ht="12.75">
      <c r="C371" s="106"/>
      <c r="D371" s="106"/>
    </row>
    <row r="372" spans="3:4" ht="12.75">
      <c r="C372" s="106"/>
      <c r="D372" s="106"/>
    </row>
    <row r="373" spans="3:4" ht="12.75">
      <c r="C373" s="106"/>
      <c r="D373" s="106"/>
    </row>
    <row r="374" spans="3:4" ht="12.75">
      <c r="C374" s="106"/>
      <c r="D374" s="106"/>
    </row>
    <row r="375" spans="3:4" ht="12.75">
      <c r="C375" s="106"/>
      <c r="D375" s="106"/>
    </row>
    <row r="376" spans="3:4" ht="12.75">
      <c r="C376" s="106"/>
      <c r="D376" s="106"/>
    </row>
    <row r="377" spans="3:4" ht="12.75">
      <c r="C377" s="106"/>
      <c r="D377" s="106"/>
    </row>
    <row r="378" spans="3:4" ht="12.75">
      <c r="C378" s="106"/>
      <c r="D378" s="106"/>
    </row>
    <row r="379" spans="3:4" ht="12.75">
      <c r="C379" s="106"/>
      <c r="D379" s="106"/>
    </row>
    <row r="380" spans="3:4" ht="12.75">
      <c r="C380" s="106"/>
      <c r="D380" s="106"/>
    </row>
    <row r="381" spans="3:4" ht="12.75">
      <c r="C381" s="106"/>
      <c r="D381" s="106"/>
    </row>
    <row r="382" spans="3:4" ht="12.75">
      <c r="C382" s="106"/>
      <c r="D382" s="106"/>
    </row>
    <row r="383" spans="3:4" ht="12.75">
      <c r="C383" s="106"/>
      <c r="D383" s="106"/>
    </row>
    <row r="384" spans="3:4" ht="12.75">
      <c r="C384" s="106"/>
      <c r="D384" s="106"/>
    </row>
    <row r="385" spans="3:4" ht="12.75">
      <c r="C385" s="106"/>
      <c r="D385" s="106"/>
    </row>
    <row r="386" spans="3:4" ht="12.75">
      <c r="C386" s="106"/>
      <c r="D386" s="106"/>
    </row>
    <row r="387" spans="3:4" ht="12.75">
      <c r="C387" s="106"/>
      <c r="D387" s="106"/>
    </row>
    <row r="388" spans="3:4" ht="12.75">
      <c r="C388" s="106"/>
      <c r="D388" s="106"/>
    </row>
    <row r="389" spans="3:4" ht="12.75">
      <c r="C389" s="106"/>
      <c r="D389" s="106"/>
    </row>
    <row r="390" spans="3:4" ht="12.75">
      <c r="C390" s="106"/>
      <c r="D390" s="106"/>
    </row>
    <row r="391" spans="3:4" ht="12.75">
      <c r="C391" s="106"/>
      <c r="D391" s="106"/>
    </row>
    <row r="392" spans="3:4" ht="12.75">
      <c r="C392" s="106"/>
      <c r="D392" s="106"/>
    </row>
    <row r="393" spans="3:4" ht="12.75">
      <c r="C393" s="106"/>
      <c r="D393" s="106"/>
    </row>
    <row r="394" spans="3:4" ht="12.75">
      <c r="C394" s="106"/>
      <c r="D394" s="106"/>
    </row>
    <row r="395" spans="3:4" ht="12.75">
      <c r="C395" s="106"/>
      <c r="D395" s="106"/>
    </row>
    <row r="396" spans="3:4" ht="12.75">
      <c r="C396" s="106"/>
      <c r="D396" s="106"/>
    </row>
    <row r="397" spans="3:4" ht="12.75">
      <c r="C397" s="106"/>
      <c r="D397" s="106"/>
    </row>
    <row r="398" spans="3:4" ht="12.75">
      <c r="C398" s="106"/>
      <c r="D398" s="106"/>
    </row>
    <row r="399" spans="3:4" ht="12.75">
      <c r="C399" s="106"/>
      <c r="D399" s="106"/>
    </row>
    <row r="400" spans="3:4" ht="12.75">
      <c r="C400" s="106"/>
      <c r="D400" s="106"/>
    </row>
    <row r="401" spans="3:4" ht="12.75">
      <c r="C401" s="106"/>
      <c r="D401" s="106"/>
    </row>
    <row r="402" spans="3:4" ht="12.75">
      <c r="C402" s="106"/>
      <c r="D402" s="106"/>
    </row>
    <row r="403" spans="3:4" ht="12.75">
      <c r="C403" s="106"/>
      <c r="D403" s="106"/>
    </row>
    <row r="404" spans="3:4" ht="12.75">
      <c r="C404" s="106"/>
      <c r="D404" s="106"/>
    </row>
    <row r="405" spans="3:4" ht="12.75">
      <c r="C405" s="106"/>
      <c r="D405" s="106"/>
    </row>
    <row r="406" spans="3:4" ht="12.75">
      <c r="C406" s="106"/>
      <c r="D406" s="106"/>
    </row>
    <row r="407" spans="3:4" ht="12.75">
      <c r="C407" s="106"/>
      <c r="D407" s="106"/>
    </row>
    <row r="408" spans="3:4" ht="12.75">
      <c r="C408" s="106"/>
      <c r="D408" s="106"/>
    </row>
    <row r="409" spans="3:4" ht="12.75">
      <c r="C409" s="106"/>
      <c r="D409" s="106"/>
    </row>
    <row r="410" spans="3:4" ht="12.75">
      <c r="C410" s="106"/>
      <c r="D410" s="106"/>
    </row>
    <row r="411" spans="3:4" ht="12.75">
      <c r="C411" s="106"/>
      <c r="D411" s="106"/>
    </row>
    <row r="412" spans="3:4" ht="12.75">
      <c r="C412" s="106"/>
      <c r="D412" s="106"/>
    </row>
    <row r="413" spans="3:4" ht="12.75">
      <c r="C413" s="106"/>
      <c r="D413" s="106"/>
    </row>
    <row r="414" spans="3:4" ht="12.75">
      <c r="C414" s="106"/>
      <c r="D414" s="106"/>
    </row>
    <row r="415" spans="3:4" ht="12.75">
      <c r="C415" s="106"/>
      <c r="D415" s="106"/>
    </row>
    <row r="416" spans="3:4" ht="12.75">
      <c r="C416" s="106"/>
      <c r="D416" s="106"/>
    </row>
    <row r="417" spans="3:4" ht="12.75">
      <c r="C417" s="106"/>
      <c r="D417" s="106"/>
    </row>
    <row r="418" spans="3:4" ht="12.75">
      <c r="C418" s="106"/>
      <c r="D418" s="106"/>
    </row>
    <row r="419" spans="3:4" ht="12.75">
      <c r="C419" s="106"/>
      <c r="D419" s="106"/>
    </row>
    <row r="420" spans="3:4" ht="12.75">
      <c r="C420" s="106"/>
      <c r="D420" s="106"/>
    </row>
    <row r="421" spans="3:4" ht="12.75">
      <c r="C421" s="106"/>
      <c r="D421" s="106"/>
    </row>
    <row r="422" spans="3:4" ht="12.75">
      <c r="C422" s="106"/>
      <c r="D422" s="106"/>
    </row>
    <row r="423" spans="3:4" ht="12.75">
      <c r="C423" s="106"/>
      <c r="D423" s="106"/>
    </row>
    <row r="424" spans="3:4" ht="12.75">
      <c r="C424" s="106"/>
      <c r="D424" s="106"/>
    </row>
    <row r="425" spans="3:4" ht="12.75">
      <c r="C425" s="106"/>
      <c r="D425" s="106"/>
    </row>
    <row r="426" spans="3:4" ht="12.75">
      <c r="C426" s="106"/>
      <c r="D426" s="106"/>
    </row>
    <row r="427" spans="3:4" ht="12.75">
      <c r="C427" s="106"/>
      <c r="D427" s="106"/>
    </row>
    <row r="428" spans="3:4" ht="12.75">
      <c r="C428" s="106"/>
      <c r="D428" s="106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66" bottom="0.5905511811023623" header="0.3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D9" sqref="D9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38" t="s">
        <v>43</v>
      </c>
      <c r="B1" s="138"/>
      <c r="C1" s="138"/>
      <c r="D1" s="138"/>
    </row>
    <row r="2" spans="1:4" ht="17.25" customHeight="1">
      <c r="A2" s="138" t="s">
        <v>70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'[1]borsod'!$H214</f>
        <v>34305</v>
      </c>
      <c r="C9" s="89">
        <f>B9/$B$11*100</f>
        <v>51.67038197373177</v>
      </c>
      <c r="D9" s="89">
        <f>'[1]borsod'!$H173/'[1]borsod'!$H$175*100</f>
        <v>53.20718215343692</v>
      </c>
    </row>
    <row r="10" spans="1:4" s="108" customFormat="1" ht="14.25" customHeight="1">
      <c r="A10" s="31" t="s">
        <v>50</v>
      </c>
      <c r="B10" s="90">
        <f>'[1]borsod'!$H215</f>
        <v>32087</v>
      </c>
      <c r="C10" s="91">
        <f aca="true" t="shared" si="0" ref="C10:C34">B10/$B$11*100</f>
        <v>48.32961802626822</v>
      </c>
      <c r="D10" s="91">
        <f>'[1]borsod'!$H174/'[1]borsod'!$H$175*100</f>
        <v>46.79281784656308</v>
      </c>
    </row>
    <row r="11" spans="1:4" s="109" customFormat="1" ht="20.25" customHeight="1">
      <c r="A11" s="22" t="s">
        <v>51</v>
      </c>
      <c r="B11" s="92">
        <f>SUM(B9:B10)</f>
        <v>66392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86</v>
      </c>
      <c r="B13" s="88">
        <f>'[1]borsod'!$H225</f>
        <v>1848</v>
      </c>
      <c r="C13" s="89">
        <f t="shared" si="0"/>
        <v>2.783467887697313</v>
      </c>
      <c r="D13" s="89">
        <f>'[1]borsod'!$H184/'[1]borsod'!$H$182*100</f>
        <v>2.8187534006408317</v>
      </c>
      <c r="E13" s="110"/>
    </row>
    <row r="14" spans="1:4" ht="15.75" customHeight="1">
      <c r="A14" s="26" t="s">
        <v>87</v>
      </c>
      <c r="B14" s="90">
        <f>'[1]borsod'!$H226</f>
        <v>10342</v>
      </c>
      <c r="C14" s="91">
        <f t="shared" si="0"/>
        <v>15.577177973249789</v>
      </c>
      <c r="D14" s="91">
        <f>'[1]borsod'!$H185/'[1]borsod'!$H$182*100</f>
        <v>14.994558974669003</v>
      </c>
    </row>
    <row r="15" spans="1:4" s="108" customFormat="1" ht="15.75" customHeight="1">
      <c r="A15" s="25" t="s">
        <v>88</v>
      </c>
      <c r="B15" s="88">
        <f>'[1]borsod'!$H227</f>
        <v>16080</v>
      </c>
      <c r="C15" s="89">
        <f t="shared" si="0"/>
        <v>24.21978551632727</v>
      </c>
      <c r="D15" s="89">
        <f>'[1]borsod'!$H186/'[1]borsod'!$H$182*100</f>
        <v>24.874554138202043</v>
      </c>
    </row>
    <row r="16" spans="1:4" ht="15.75" customHeight="1">
      <c r="A16" s="26" t="s">
        <v>89</v>
      </c>
      <c r="B16" s="90">
        <f>'[1]borsod'!$H228</f>
        <v>16566</v>
      </c>
      <c r="C16" s="91">
        <f t="shared" si="0"/>
        <v>24.951801421858054</v>
      </c>
      <c r="D16" s="91">
        <f>'[1]borsod'!$H187/'[1]borsod'!$H$182*100</f>
        <v>25.409588295749952</v>
      </c>
    </row>
    <row r="17" spans="1:4" s="108" customFormat="1" ht="15.75" customHeight="1">
      <c r="A17" s="25" t="s">
        <v>90</v>
      </c>
      <c r="B17" s="88">
        <f>'[1]borsod'!$H229</f>
        <v>15480</v>
      </c>
      <c r="C17" s="89">
        <f t="shared" si="0"/>
        <v>23.316062176165804</v>
      </c>
      <c r="D17" s="89">
        <f>'[1]borsod'!$H188/'[1]borsod'!$H$182*100</f>
        <v>23.976784958587753</v>
      </c>
    </row>
    <row r="18" spans="1:4" ht="15.75" customHeight="1">
      <c r="A18" s="26" t="s">
        <v>91</v>
      </c>
      <c r="B18" s="90">
        <f>'[1]borsod'!$H230</f>
        <v>6076</v>
      </c>
      <c r="C18" s="91">
        <f t="shared" si="0"/>
        <v>9.151705024701771</v>
      </c>
      <c r="D18" s="91">
        <f>'[1]borsod'!$H189/'[1]borsod'!$H$182*100</f>
        <v>7.925760232150414</v>
      </c>
    </row>
    <row r="19" spans="1:4" s="111" customFormat="1" ht="22.5" customHeight="1">
      <c r="A19" s="22" t="s">
        <v>51</v>
      </c>
      <c r="B19" s="92">
        <f>SUM(B13:B18)</f>
        <v>66392</v>
      </c>
      <c r="C19" s="93">
        <f t="shared" si="0"/>
        <v>100</v>
      </c>
      <c r="D19" s="93">
        <f>SUM(D13:D18)</f>
        <v>100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'[1]borsod'!$H233</f>
        <v>5894</v>
      </c>
      <c r="C21" s="89">
        <f t="shared" si="0"/>
        <v>8.87757561151946</v>
      </c>
      <c r="D21" s="89">
        <f>'[1]borsod'!$H192/'[1]borsod'!$H$198*100</f>
        <v>8.924792938758237</v>
      </c>
    </row>
    <row r="22" spans="1:4" ht="15.75" customHeight="1">
      <c r="A22" s="31" t="s">
        <v>54</v>
      </c>
      <c r="B22" s="90">
        <f>'[1]borsod'!$H234</f>
        <v>24307</v>
      </c>
      <c r="C22" s="91">
        <f t="shared" si="0"/>
        <v>36.61133871550789</v>
      </c>
      <c r="D22" s="91">
        <f>'[1]borsod'!$H193/'[1]borsod'!$H$198*100</f>
        <v>36.152590532615925</v>
      </c>
    </row>
    <row r="23" spans="1:4" s="108" customFormat="1" ht="15.75" customHeight="1">
      <c r="A23" s="30" t="s">
        <v>55</v>
      </c>
      <c r="B23" s="88">
        <f>'[1]borsod'!$H235</f>
        <v>19006</v>
      </c>
      <c r="C23" s="89">
        <f t="shared" si="0"/>
        <v>28.62694300518135</v>
      </c>
      <c r="D23" s="89">
        <f>'[1]borsod'!$H194/'[1]borsod'!$H$198*100</f>
        <v>30.067710537452392</v>
      </c>
    </row>
    <row r="24" spans="1:4" ht="15.75" customHeight="1">
      <c r="A24" s="31" t="s">
        <v>56</v>
      </c>
      <c r="B24" s="90">
        <f>'[1]borsod'!$H236</f>
        <v>9271</v>
      </c>
      <c r="C24" s="91">
        <f t="shared" si="0"/>
        <v>13.964031811061572</v>
      </c>
      <c r="D24" s="91">
        <f>'[1]borsod'!$H195/'[1]borsod'!$H$198*100</f>
        <v>13.700804062632246</v>
      </c>
    </row>
    <row r="25" spans="1:4" s="108" customFormat="1" ht="15.75" customHeight="1">
      <c r="A25" s="30" t="s">
        <v>57</v>
      </c>
      <c r="B25" s="88">
        <f>'[1]borsod'!$H237</f>
        <v>5290</v>
      </c>
      <c r="C25" s="89">
        <f t="shared" si="0"/>
        <v>7.967827449090252</v>
      </c>
      <c r="D25" s="89">
        <f>'[1]borsod'!$H196/'[1]borsod'!$H$198*100</f>
        <v>7.395260262378332</v>
      </c>
    </row>
    <row r="26" spans="1:4" ht="15.75" customHeight="1">
      <c r="A26" s="31" t="s">
        <v>58</v>
      </c>
      <c r="B26" s="90">
        <f>'[1]borsod'!$H238</f>
        <v>2624</v>
      </c>
      <c r="C26" s="91">
        <f t="shared" si="0"/>
        <v>3.9522834076394746</v>
      </c>
      <c r="D26" s="91">
        <f>'[1]borsod'!$H197/'[1]borsod'!$H$198*100</f>
        <v>3.7588416661628683</v>
      </c>
    </row>
    <row r="27" spans="1:4" s="111" customFormat="1" ht="21" customHeight="1">
      <c r="A27" s="22" t="s">
        <v>51</v>
      </c>
      <c r="B27" s="92">
        <f>SUM(B21:B26)</f>
        <v>66392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80</v>
      </c>
      <c r="B29" s="88">
        <f>'[1]borsod'!$H241</f>
        <v>20230</v>
      </c>
      <c r="C29" s="89">
        <f>B29/$B$11*100</f>
        <v>30.470538619110737</v>
      </c>
      <c r="D29" s="89">
        <f>'[1]borsod'!$H200/'[1]borsod'!$H$205*100</f>
        <v>28.662112326945167</v>
      </c>
    </row>
    <row r="30" spans="1:4" ht="18" customHeight="1">
      <c r="A30" s="26" t="s">
        <v>81</v>
      </c>
      <c r="B30" s="90">
        <f>'[1]borsod'!$H242</f>
        <v>9545</v>
      </c>
      <c r="C30" s="91">
        <f>B30/$B$11*100</f>
        <v>14.376732136401976</v>
      </c>
      <c r="D30" s="91">
        <f>'[1]borsod'!$H201/'[1]borsod'!$H$205*100</f>
        <v>13.427241400157186</v>
      </c>
    </row>
    <row r="31" spans="1:4" ht="18" customHeight="1">
      <c r="A31" s="25" t="s">
        <v>82</v>
      </c>
      <c r="B31" s="88">
        <f>'[1]borsod'!$H243</f>
        <v>16136</v>
      </c>
      <c r="C31" s="89">
        <f>B31/$B$11*100</f>
        <v>24.30413302807567</v>
      </c>
      <c r="D31" s="89">
        <f>'[1]borsod'!$H202/'[1]borsod'!$H$205*100</f>
        <v>21.674928964391512</v>
      </c>
    </row>
    <row r="32" spans="1:4" ht="18" customHeight="1">
      <c r="A32" s="26" t="s">
        <v>83</v>
      </c>
      <c r="B32" s="90">
        <f>'[1]borsod'!$H244</f>
        <v>10234</v>
      </c>
      <c r="C32" s="91">
        <f>B32/$B$11*100</f>
        <v>15.414507772020725</v>
      </c>
      <c r="D32" s="91">
        <f>'[1]borsod'!$H203/'[1]borsod'!$H$205*100</f>
        <v>18.75340064083187</v>
      </c>
    </row>
    <row r="33" spans="1:4" s="108" customFormat="1" ht="18" customHeight="1">
      <c r="A33" s="25" t="s">
        <v>84</v>
      </c>
      <c r="B33" s="88">
        <f>'[1]borsod'!$H245</f>
        <v>10247</v>
      </c>
      <c r="C33" s="89">
        <f>B33/$B$11*100</f>
        <v>15.43408844439089</v>
      </c>
      <c r="D33" s="89">
        <f>'[1]borsod'!$H204/'[1]borsod'!$H$205*100</f>
        <v>17.482316667674265</v>
      </c>
    </row>
    <row r="34" spans="1:4" s="109" customFormat="1" ht="22.5" customHeight="1">
      <c r="A34" s="18" t="s">
        <v>51</v>
      </c>
      <c r="B34" s="98">
        <f>SUM(B29:B33)</f>
        <v>66392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'[1]borsod'!$H248</f>
        <v>6846</v>
      </c>
      <c r="C36" s="103">
        <f>B36/$B$40*100</f>
        <v>10.311483311242318</v>
      </c>
      <c r="D36" s="103">
        <f>'[1]borsod'!$H207/'[1]borsod'!$H$211*100</f>
        <v>12.414606130221873</v>
      </c>
    </row>
    <row r="37" spans="1:4" ht="17.25" customHeight="1">
      <c r="A37" s="28" t="s">
        <v>76</v>
      </c>
      <c r="B37" s="88">
        <f>'[1]borsod'!$H249</f>
        <v>4796</v>
      </c>
      <c r="C37" s="89">
        <f>B37/$B$40*100</f>
        <v>7.2237618990239785</v>
      </c>
      <c r="D37" s="89">
        <f>'[1]borsod'!$H208/'[1]borsod'!$H$211*100</f>
        <v>8.424520887491688</v>
      </c>
    </row>
    <row r="38" spans="1:4" ht="17.25" customHeight="1">
      <c r="A38" s="27" t="s">
        <v>115</v>
      </c>
      <c r="B38" s="102">
        <f>'[1]borsod'!$H250</f>
        <v>28508</v>
      </c>
      <c r="C38" s="103">
        <f>B38/$B$40*100</f>
        <v>42.938908302205085</v>
      </c>
      <c r="D38" s="103">
        <f>'[1]borsod'!$H209/'[1]borsod'!$H$211*100</f>
        <v>42.27374402998609</v>
      </c>
    </row>
    <row r="39" spans="1:4" ht="17.25" customHeight="1">
      <c r="A39" s="28" t="s">
        <v>77</v>
      </c>
      <c r="B39" s="88">
        <f>'[1]borsod'!$H251</f>
        <v>26242</v>
      </c>
      <c r="C39" s="89">
        <f>B39/$B$40*100</f>
        <v>39.52584648752862</v>
      </c>
      <c r="D39" s="89">
        <f>'[1]borsod'!$H210/'[1]borsod'!$H$211*100</f>
        <v>36.887128952300344</v>
      </c>
    </row>
    <row r="40" spans="1:4" ht="12.75">
      <c r="A40" s="20" t="s">
        <v>51</v>
      </c>
      <c r="B40" s="104">
        <f>SUM(B36:B39)</f>
        <v>66392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D9" sqref="D9"/>
      <selection pane="topRight" activeCell="D9" sqref="D9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38" t="s">
        <v>43</v>
      </c>
      <c r="B1" s="138"/>
      <c r="C1" s="138"/>
      <c r="D1" s="138"/>
    </row>
    <row r="2" spans="1:4" ht="17.25" customHeight="1">
      <c r="A2" s="138" t="s">
        <v>69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'[1]heves'!$H214</f>
        <v>10450</v>
      </c>
      <c r="C9" s="89">
        <f>B9/$B$11*100</f>
        <v>50.29842125529457</v>
      </c>
      <c r="D9" s="89">
        <f>'[1]heves'!$H173/'[1]heves'!$H$175*100</f>
        <v>52.5625988066704</v>
      </c>
    </row>
    <row r="10" spans="1:4" s="108" customFormat="1" ht="14.25" customHeight="1">
      <c r="A10" s="31" t="s">
        <v>50</v>
      </c>
      <c r="B10" s="90">
        <f>'[1]heves'!$H215</f>
        <v>10326</v>
      </c>
      <c r="C10" s="91">
        <f aca="true" t="shared" si="0" ref="C10:C34">B10/$B$11*100</f>
        <v>49.70157874470543</v>
      </c>
      <c r="D10" s="91">
        <f>'[1]heves'!$H174/'[1]heves'!$H$175*100</f>
        <v>47.43740119332959</v>
      </c>
    </row>
    <row r="11" spans="1:4" s="109" customFormat="1" ht="20.25" customHeight="1">
      <c r="A11" s="22" t="s">
        <v>51</v>
      </c>
      <c r="B11" s="92">
        <f>SUM(B9:B10)</f>
        <v>20776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86</v>
      </c>
      <c r="B13" s="88">
        <f>'[1]heves'!$H225</f>
        <v>453</v>
      </c>
      <c r="C13" s="89">
        <f t="shared" si="0"/>
        <v>2.180400462071621</v>
      </c>
      <c r="D13" s="89">
        <f>'[1]heves'!$H184/'[1]heves'!$H$182*100</f>
        <v>2.713039930644092</v>
      </c>
      <c r="E13" s="110"/>
    </row>
    <row r="14" spans="1:4" ht="15.75" customHeight="1">
      <c r="A14" s="26" t="s">
        <v>87</v>
      </c>
      <c r="B14" s="90">
        <f>'[1]heves'!$H226</f>
        <v>2877</v>
      </c>
      <c r="C14" s="91">
        <f t="shared" si="0"/>
        <v>13.847708894878707</v>
      </c>
      <c r="D14" s="91">
        <f>'[1]heves'!$H185/'[1]heves'!$H$182*100</f>
        <v>13.88648069763884</v>
      </c>
    </row>
    <row r="15" spans="1:4" s="108" customFormat="1" ht="15.75" customHeight="1">
      <c r="A15" s="25" t="s">
        <v>88</v>
      </c>
      <c r="B15" s="88">
        <f>'[1]heves'!$H227</f>
        <v>5331</v>
      </c>
      <c r="C15" s="89">
        <f t="shared" si="0"/>
        <v>25.659414709279936</v>
      </c>
      <c r="D15" s="89">
        <f>'[1]heves'!$H186/'[1]heves'!$H$182*100</f>
        <v>25.947269111122445</v>
      </c>
    </row>
    <row r="16" spans="1:4" ht="15.75" customHeight="1">
      <c r="A16" s="26" t="s">
        <v>89</v>
      </c>
      <c r="B16" s="90">
        <f>'[1]heves'!$H228</f>
        <v>5433</v>
      </c>
      <c r="C16" s="91">
        <f t="shared" si="0"/>
        <v>26.150365806700037</v>
      </c>
      <c r="D16" s="91">
        <f>'[1]heves'!$H187/'[1]heves'!$H$182*100</f>
        <v>25.406701004640723</v>
      </c>
    </row>
    <row r="17" spans="1:4" s="108" customFormat="1" ht="15.75" customHeight="1">
      <c r="A17" s="25" t="s">
        <v>90</v>
      </c>
      <c r="B17" s="88">
        <f>'[1]heves'!$H229</f>
        <v>4893</v>
      </c>
      <c r="C17" s="89">
        <f t="shared" si="0"/>
        <v>23.551212938005392</v>
      </c>
      <c r="D17" s="89">
        <f>'[1]heves'!$H188/'[1]heves'!$H$182*100</f>
        <v>23.87679126931511</v>
      </c>
    </row>
    <row r="18" spans="1:4" ht="15.75" customHeight="1">
      <c r="A18" s="26" t="s">
        <v>91</v>
      </c>
      <c r="B18" s="90">
        <f>'[1]heves'!$H230</f>
        <v>1789</v>
      </c>
      <c r="C18" s="91">
        <f t="shared" si="0"/>
        <v>8.610897189064305</v>
      </c>
      <c r="D18" s="91">
        <f>'[1]heves'!$H189/'[1]heves'!$H$182*100</f>
        <v>8.169717986638789</v>
      </c>
    </row>
    <row r="19" spans="1:4" s="111" customFormat="1" ht="22.5" customHeight="1">
      <c r="A19" s="22" t="s">
        <v>51</v>
      </c>
      <c r="B19" s="92">
        <f>SUM(B13:B18)</f>
        <v>20776</v>
      </c>
      <c r="C19" s="93">
        <f t="shared" si="0"/>
        <v>100</v>
      </c>
      <c r="D19" s="93">
        <f>SUM(D13:D18)</f>
        <v>99.99999999999999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'[1]heves'!$H233</f>
        <v>1566</v>
      </c>
      <c r="C21" s="89">
        <f t="shared" si="0"/>
        <v>7.537543319214477</v>
      </c>
      <c r="D21" s="89">
        <f>'[1]heves'!$H192/'[1]heves'!$H$198*100</f>
        <v>7.649548676628079</v>
      </c>
    </row>
    <row r="22" spans="1:4" ht="15.75" customHeight="1">
      <c r="A22" s="31" t="s">
        <v>54</v>
      </c>
      <c r="B22" s="90">
        <f>'[1]heves'!$H234</f>
        <v>7339</v>
      </c>
      <c r="C22" s="91">
        <f t="shared" si="0"/>
        <v>35.324412783981515</v>
      </c>
      <c r="D22" s="91">
        <f>'[1]heves'!$H193/'[1]heves'!$H$198*100</f>
        <v>33.999694018052935</v>
      </c>
    </row>
    <row r="23" spans="1:4" s="108" customFormat="1" ht="15.75" customHeight="1">
      <c r="A23" s="30" t="s">
        <v>55</v>
      </c>
      <c r="B23" s="88">
        <f>'[1]heves'!$H235</f>
        <v>5922</v>
      </c>
      <c r="C23" s="89">
        <f t="shared" si="0"/>
        <v>28.504043126684635</v>
      </c>
      <c r="D23" s="89">
        <f>'[1]heves'!$H194/'[1]heves'!$H$198*100</f>
        <v>30.057626600030595</v>
      </c>
    </row>
    <row r="24" spans="1:4" ht="15.75" customHeight="1">
      <c r="A24" s="31" t="s">
        <v>56</v>
      </c>
      <c r="B24" s="90">
        <f>'[1]heves'!$H236</f>
        <v>3219</v>
      </c>
      <c r="C24" s="91">
        <f t="shared" si="0"/>
        <v>15.493839045051983</v>
      </c>
      <c r="D24" s="91">
        <f>'[1]heves'!$H195/'[1]heves'!$H$198*100</f>
        <v>15.768269672089346</v>
      </c>
    </row>
    <row r="25" spans="1:4" s="108" customFormat="1" ht="15.75" customHeight="1">
      <c r="A25" s="30" t="s">
        <v>57</v>
      </c>
      <c r="B25" s="88">
        <f>'[1]heves'!$H237</f>
        <v>1630</v>
      </c>
      <c r="C25" s="89">
        <f t="shared" si="0"/>
        <v>7.845591066615325</v>
      </c>
      <c r="D25" s="89">
        <f>'[1]heves'!$H196/'[1]heves'!$H$198*100</f>
        <v>7.685246570452343</v>
      </c>
    </row>
    <row r="26" spans="1:4" ht="15.75" customHeight="1">
      <c r="A26" s="31" t="s">
        <v>58</v>
      </c>
      <c r="B26" s="90">
        <f>'[1]heves'!$H238</f>
        <v>1100</v>
      </c>
      <c r="C26" s="91">
        <f t="shared" si="0"/>
        <v>5.29457065845206</v>
      </c>
      <c r="D26" s="91">
        <f>'[1]heves'!$H197/'[1]heves'!$H$198*100</f>
        <v>4.839614462746698</v>
      </c>
    </row>
    <row r="27" spans="1:4" s="111" customFormat="1" ht="21" customHeight="1">
      <c r="A27" s="22" t="s">
        <v>51</v>
      </c>
      <c r="B27" s="92">
        <f>SUM(B21:B26)</f>
        <v>20776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80</v>
      </c>
      <c r="B29" s="88">
        <f>'[1]heves'!$H241</f>
        <v>6512</v>
      </c>
      <c r="C29" s="89">
        <f>B29/$B$11*100</f>
        <v>31.3438582980362</v>
      </c>
      <c r="D29" s="89">
        <f>'[1]heves'!$H200/'[1]heves'!$H$205*100</f>
        <v>28.196236422051097</v>
      </c>
    </row>
    <row r="30" spans="1:4" ht="18" customHeight="1">
      <c r="A30" s="26" t="s">
        <v>81</v>
      </c>
      <c r="B30" s="90">
        <f>'[1]heves'!$H242</f>
        <v>3365</v>
      </c>
      <c r="C30" s="91">
        <f>B30/$B$11*100</f>
        <v>16.196572968810166</v>
      </c>
      <c r="D30" s="91">
        <f>'[1]heves'!$H201/'[1]heves'!$H$205*100</f>
        <v>17.553164363302564</v>
      </c>
    </row>
    <row r="31" spans="1:4" ht="18" customHeight="1">
      <c r="A31" s="25" t="s">
        <v>82</v>
      </c>
      <c r="B31" s="88">
        <f>'[1]heves'!$H243</f>
        <v>5395</v>
      </c>
      <c r="C31" s="89">
        <f>B31/$B$11*100</f>
        <v>25.967462456680785</v>
      </c>
      <c r="D31" s="89">
        <f>'[1]heves'!$H202/'[1]heves'!$H$205*100</f>
        <v>27.094701412616658</v>
      </c>
    </row>
    <row r="32" spans="1:4" ht="18" customHeight="1">
      <c r="A32" s="26" t="s">
        <v>83</v>
      </c>
      <c r="B32" s="90">
        <f>'[1]heves'!$H244</f>
        <v>3435</v>
      </c>
      <c r="C32" s="91">
        <f>B32/$B$11*100</f>
        <v>16.533500192529843</v>
      </c>
      <c r="D32" s="91">
        <f>'[1]heves'!$H203/'[1]heves'!$H$205*100</f>
        <v>18.60370238155949</v>
      </c>
    </row>
    <row r="33" spans="1:4" s="108" customFormat="1" ht="18" customHeight="1">
      <c r="A33" s="25" t="s">
        <v>84</v>
      </c>
      <c r="B33" s="88">
        <f>'[1]heves'!$H245</f>
        <v>2069</v>
      </c>
      <c r="C33" s="89">
        <f>B33/$B$11*100</f>
        <v>9.95860608394301</v>
      </c>
      <c r="D33" s="89">
        <f>'[1]heves'!$H204/'[1]heves'!$H$205*100</f>
        <v>8.552195420470191</v>
      </c>
    </row>
    <row r="34" spans="1:4" s="109" customFormat="1" ht="22.5" customHeight="1">
      <c r="A34" s="18" t="s">
        <v>51</v>
      </c>
      <c r="B34" s="98">
        <f>SUM(B29:B33)</f>
        <v>20776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'[1]heves'!$H248</f>
        <v>3526</v>
      </c>
      <c r="C36" s="103">
        <f>B36/$B$40*100</f>
        <v>16.97150558336542</v>
      </c>
      <c r="D36" s="103">
        <f>'[1]heves'!$H207/'[1]heves'!$H$211*100</f>
        <v>18.195726452139326</v>
      </c>
    </row>
    <row r="37" spans="1:4" ht="17.25" customHeight="1">
      <c r="A37" s="28" t="s">
        <v>76</v>
      </c>
      <c r="B37" s="88">
        <f>'[1]heves'!$H249</f>
        <v>1844</v>
      </c>
      <c r="C37" s="89">
        <f>B37/$B$40*100</f>
        <v>8.875625721986909</v>
      </c>
      <c r="D37" s="89">
        <f>'[1]heves'!$H208/'[1]heves'!$H$211*100</f>
        <v>9.81182110255495</v>
      </c>
    </row>
    <row r="38" spans="1:4" ht="17.25" customHeight="1">
      <c r="A38" s="27" t="s">
        <v>115</v>
      </c>
      <c r="B38" s="102">
        <f>'[1]heves'!$H250</f>
        <v>7543</v>
      </c>
      <c r="C38" s="103">
        <f>B38/$B$40*100</f>
        <v>36.30631497882172</v>
      </c>
      <c r="D38" s="103">
        <f>'[1]heves'!$H209/'[1]heves'!$H$211*100</f>
        <v>32.235198123310724</v>
      </c>
    </row>
    <row r="39" spans="1:4" ht="17.25" customHeight="1">
      <c r="A39" s="28" t="s">
        <v>77</v>
      </c>
      <c r="B39" s="88">
        <f>'[1]heves'!$H251</f>
        <v>7863</v>
      </c>
      <c r="C39" s="89">
        <f>B39/$B$40*100</f>
        <v>37.846553715825955</v>
      </c>
      <c r="D39" s="89">
        <f>'[1]heves'!$H210/'[1]heves'!$H$211*100</f>
        <v>39.757254321995</v>
      </c>
    </row>
    <row r="40" spans="1:4" ht="12.75">
      <c r="A40" s="20" t="s">
        <v>51</v>
      </c>
      <c r="B40" s="104">
        <f>SUM(B36:B39)</f>
        <v>20776</v>
      </c>
      <c r="C40" s="105">
        <f>SUM(C36:C39)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9" bottom="0.3937007874015748" header="0.37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D9" sqref="D9"/>
      <selection pane="topRight" activeCell="H19" sqref="H19"/>
    </sheetView>
  </sheetViews>
  <sheetFormatPr defaultColWidth="9.33203125" defaultRowHeight="12.75"/>
  <cols>
    <col min="1" max="1" width="46.66015625" style="107" customWidth="1"/>
    <col min="2" max="2" width="17.83203125" style="107" customWidth="1"/>
    <col min="3" max="3" width="18.66015625" style="107" customWidth="1"/>
    <col min="4" max="4" width="18.16015625" style="107" customWidth="1"/>
    <col min="5" max="10" width="12" style="107" customWidth="1"/>
    <col min="11" max="11" width="17.16015625" style="107" customWidth="1"/>
    <col min="12" max="14" width="12" style="107" customWidth="1"/>
    <col min="15" max="15" width="15.33203125" style="107" customWidth="1"/>
    <col min="16" max="16384" width="12" style="107" customWidth="1"/>
  </cols>
  <sheetData>
    <row r="1" spans="1:4" ht="23.25" customHeight="1">
      <c r="A1" s="138" t="s">
        <v>43</v>
      </c>
      <c r="B1" s="138"/>
      <c r="C1" s="138"/>
      <c r="D1" s="138"/>
    </row>
    <row r="2" spans="1:4" ht="17.25" customHeight="1">
      <c r="A2" s="138" t="s">
        <v>71</v>
      </c>
      <c r="B2" s="138"/>
      <c r="C2" s="138"/>
      <c r="D2" s="138"/>
    </row>
    <row r="3" spans="1:4" ht="12.75">
      <c r="A3" s="139" t="s">
        <v>116</v>
      </c>
      <c r="B3" s="139"/>
      <c r="C3" s="139"/>
      <c r="D3" s="139"/>
    </row>
    <row r="4" spans="1:3" ht="12.75">
      <c r="A4" s="29"/>
      <c r="B4" s="29"/>
      <c r="C4" s="29"/>
    </row>
    <row r="5" spans="1:4" ht="28.5" customHeight="1">
      <c r="A5" s="145" t="s">
        <v>44</v>
      </c>
      <c r="B5" s="140" t="s">
        <v>45</v>
      </c>
      <c r="C5" s="143" t="s">
        <v>46</v>
      </c>
      <c r="D5" s="144"/>
    </row>
    <row r="6" spans="1:4" ht="28.5" customHeight="1">
      <c r="A6" s="146"/>
      <c r="B6" s="141"/>
      <c r="C6" s="140" t="s">
        <v>78</v>
      </c>
      <c r="D6" s="140" t="s">
        <v>47</v>
      </c>
    </row>
    <row r="7" spans="1:4" ht="36" customHeight="1">
      <c r="A7" s="147"/>
      <c r="B7" s="142"/>
      <c r="C7" s="142"/>
      <c r="D7" s="142"/>
    </row>
    <row r="8" spans="1:4" ht="24" customHeight="1">
      <c r="A8" s="21" t="s">
        <v>48</v>
      </c>
      <c r="B8" s="21"/>
      <c r="C8" s="21"/>
      <c r="D8" s="21"/>
    </row>
    <row r="9" spans="1:4" ht="18" customHeight="1">
      <c r="A9" s="30" t="s">
        <v>49</v>
      </c>
      <c r="B9" s="88">
        <f>'[1]nograd'!$H214</f>
        <v>9784</v>
      </c>
      <c r="C9" s="89">
        <f>B9/$B$11*100</f>
        <v>51.45140933950357</v>
      </c>
      <c r="D9" s="89">
        <f>'[1]nograd'!$H173/'[1]nograd'!$H$175*100</f>
        <v>52.65845922262245</v>
      </c>
    </row>
    <row r="10" spans="1:4" s="108" customFormat="1" ht="14.25" customHeight="1">
      <c r="A10" s="31" t="s">
        <v>50</v>
      </c>
      <c r="B10" s="90">
        <f>'[1]nograd'!$H215</f>
        <v>9232</v>
      </c>
      <c r="C10" s="91">
        <f aca="true" t="shared" si="0" ref="C10:C39">B10/$B$11*100</f>
        <v>48.54859066049643</v>
      </c>
      <c r="D10" s="91">
        <f>'[1]nograd'!$H174/'[1]nograd'!$H$175*100</f>
        <v>47.34154077737756</v>
      </c>
    </row>
    <row r="11" spans="1:4" s="109" customFormat="1" ht="20.25" customHeight="1">
      <c r="A11" s="22" t="s">
        <v>51</v>
      </c>
      <c r="B11" s="92">
        <f>SUM(B9:B10)</f>
        <v>19016</v>
      </c>
      <c r="C11" s="93">
        <f t="shared" si="0"/>
        <v>100</v>
      </c>
      <c r="D11" s="93">
        <f>SUM(D9:D10)</f>
        <v>100</v>
      </c>
    </row>
    <row r="12" spans="1:4" ht="24" customHeight="1">
      <c r="A12" s="23" t="s">
        <v>52</v>
      </c>
      <c r="B12" s="95"/>
      <c r="C12" s="96"/>
      <c r="D12" s="96"/>
    </row>
    <row r="13" spans="1:5" s="108" customFormat="1" ht="15.75" customHeight="1">
      <c r="A13" s="25" t="s">
        <v>86</v>
      </c>
      <c r="B13" s="88">
        <f>'[1]nograd'!$H225</f>
        <v>444</v>
      </c>
      <c r="C13" s="89">
        <f t="shared" si="0"/>
        <v>2.3348758939840133</v>
      </c>
      <c r="D13" s="89">
        <f>'[1]nograd'!$H184/'[1]nograd'!$H$182*100</f>
        <v>2.5482500940809634</v>
      </c>
      <c r="E13" s="110"/>
    </row>
    <row r="14" spans="1:4" ht="15.75" customHeight="1">
      <c r="A14" s="26" t="s">
        <v>87</v>
      </c>
      <c r="B14" s="90">
        <f>'[1]nograd'!$H226</f>
        <v>2625</v>
      </c>
      <c r="C14" s="91">
        <f t="shared" si="0"/>
        <v>13.804164913756836</v>
      </c>
      <c r="D14" s="91">
        <f>'[1]nograd'!$H185/'[1]nograd'!$H$182*100</f>
        <v>14.0153755174453</v>
      </c>
    </row>
    <row r="15" spans="1:4" s="108" customFormat="1" ht="15.75" customHeight="1">
      <c r="A15" s="25" t="s">
        <v>88</v>
      </c>
      <c r="B15" s="88">
        <f>'[1]nograd'!$H227</f>
        <v>4527</v>
      </c>
      <c r="C15" s="89">
        <f t="shared" si="0"/>
        <v>23.80626840555322</v>
      </c>
      <c r="D15" s="89">
        <f>'[1]nograd'!$H186/'[1]nograd'!$H$182*100</f>
        <v>24.461050481156928</v>
      </c>
    </row>
    <row r="16" spans="1:4" ht="15.75" customHeight="1">
      <c r="A16" s="26" t="s">
        <v>89</v>
      </c>
      <c r="B16" s="90">
        <f>'[1]nograd'!$H228</f>
        <v>4699</v>
      </c>
      <c r="C16" s="91">
        <f t="shared" si="0"/>
        <v>24.71076987799748</v>
      </c>
      <c r="D16" s="91">
        <f>'[1]nograd'!$H187/'[1]nograd'!$H$182*100</f>
        <v>24.670716628138273</v>
      </c>
    </row>
    <row r="17" spans="1:4" s="108" customFormat="1" ht="15.75" customHeight="1">
      <c r="A17" s="25" t="s">
        <v>90</v>
      </c>
      <c r="B17" s="88">
        <f>'[1]nograd'!$H229</f>
        <v>4531</v>
      </c>
      <c r="C17" s="89">
        <f t="shared" si="0"/>
        <v>23.82730332351704</v>
      </c>
      <c r="D17" s="89">
        <f>'[1]nograd'!$H188/'[1]nograd'!$H$182*100</f>
        <v>24.256760389226386</v>
      </c>
    </row>
    <row r="18" spans="1:4" ht="15.75" customHeight="1">
      <c r="A18" s="26" t="s">
        <v>91</v>
      </c>
      <c r="B18" s="90">
        <f>'[1]nograd'!$H230</f>
        <v>2190</v>
      </c>
      <c r="C18" s="91">
        <f t="shared" si="0"/>
        <v>11.516617585191417</v>
      </c>
      <c r="D18" s="91">
        <f>'[1]nograd'!$H189/'[1]nograd'!$H$182*100</f>
        <v>10.047846889952153</v>
      </c>
    </row>
    <row r="19" spans="1:4" s="111" customFormat="1" ht="22.5" customHeight="1">
      <c r="A19" s="22" t="s">
        <v>51</v>
      </c>
      <c r="B19" s="92">
        <f>SUM(B13:B18)</f>
        <v>19016</v>
      </c>
      <c r="C19" s="93">
        <f t="shared" si="0"/>
        <v>100</v>
      </c>
      <c r="D19" s="93">
        <f>SUM(D13:D18)</f>
        <v>100.00000000000001</v>
      </c>
    </row>
    <row r="20" spans="1:4" ht="23.25" customHeight="1">
      <c r="A20" s="23" t="s">
        <v>72</v>
      </c>
      <c r="B20" s="95"/>
      <c r="C20" s="96"/>
      <c r="D20" s="96"/>
    </row>
    <row r="21" spans="1:4" s="108" customFormat="1" ht="15.75" customHeight="1">
      <c r="A21" s="30" t="s">
        <v>53</v>
      </c>
      <c r="B21" s="88">
        <f>'[1]nograd'!$H233</f>
        <v>1197</v>
      </c>
      <c r="C21" s="89">
        <f t="shared" si="0"/>
        <v>6.294699200673118</v>
      </c>
      <c r="D21" s="89">
        <f>'[1]nograd'!$H192/'[1]nograd'!$H$198*100</f>
        <v>6.220095693779904</v>
      </c>
    </row>
    <row r="22" spans="1:4" ht="15.75" customHeight="1">
      <c r="A22" s="31" t="s">
        <v>54</v>
      </c>
      <c r="B22" s="90">
        <f>'[1]nograd'!$H234</f>
        <v>7434</v>
      </c>
      <c r="C22" s="91">
        <f t="shared" si="0"/>
        <v>39.09339503575936</v>
      </c>
      <c r="D22" s="91">
        <f>'[1]nograd'!$H193/'[1]nograd'!$H$198*100</f>
        <v>38.55169076931348</v>
      </c>
    </row>
    <row r="23" spans="1:4" s="108" customFormat="1" ht="15.75" customHeight="1">
      <c r="A23" s="30" t="s">
        <v>55</v>
      </c>
      <c r="B23" s="88">
        <f>'[1]nograd'!$H235</f>
        <v>5156</v>
      </c>
      <c r="C23" s="89">
        <f t="shared" si="0"/>
        <v>27.114009255363904</v>
      </c>
      <c r="D23" s="89">
        <f>'[1]nograd'!$H194/'[1]nograd'!$H$198*100</f>
        <v>28.708133971291865</v>
      </c>
    </row>
    <row r="24" spans="1:4" ht="15.75" customHeight="1">
      <c r="A24" s="31" t="s">
        <v>56</v>
      </c>
      <c r="B24" s="90">
        <f>'[1]nograd'!$H236</f>
        <v>3044</v>
      </c>
      <c r="C24" s="91">
        <f t="shared" si="0"/>
        <v>16.007572570466973</v>
      </c>
      <c r="D24" s="91">
        <f>'[1]nograd'!$H195/'[1]nograd'!$H$198*100</f>
        <v>15.66582441804204</v>
      </c>
    </row>
    <row r="25" spans="1:4" s="108" customFormat="1" ht="15.75" customHeight="1">
      <c r="A25" s="30" t="s">
        <v>57</v>
      </c>
      <c r="B25" s="88">
        <f>'[1]nograd'!$H237</f>
        <v>1570</v>
      </c>
      <c r="C25" s="89">
        <f t="shared" si="0"/>
        <v>8.256205300799326</v>
      </c>
      <c r="D25" s="89">
        <f>'[1]nograd'!$H196/'[1]nograd'!$H$198*100</f>
        <v>7.951185420138702</v>
      </c>
    </row>
    <row r="26" spans="1:4" ht="15.75" customHeight="1">
      <c r="A26" s="31" t="s">
        <v>58</v>
      </c>
      <c r="B26" s="90">
        <f>'[1]nograd'!$H238</f>
        <v>615</v>
      </c>
      <c r="C26" s="91">
        <f t="shared" si="0"/>
        <v>3.234118636937316</v>
      </c>
      <c r="D26" s="91">
        <f>'[1]nograd'!$H197/'[1]nograd'!$H$198*100</f>
        <v>2.903069727434009</v>
      </c>
    </row>
    <row r="27" spans="1:4" s="111" customFormat="1" ht="21" customHeight="1">
      <c r="A27" s="22" t="s">
        <v>51</v>
      </c>
      <c r="B27" s="92">
        <f>SUM(B21:B26)</f>
        <v>19016</v>
      </c>
      <c r="C27" s="93">
        <f t="shared" si="0"/>
        <v>100</v>
      </c>
      <c r="D27" s="93">
        <f>SUM(D21:D26)</f>
        <v>100</v>
      </c>
    </row>
    <row r="28" spans="1:4" ht="25.5" customHeight="1">
      <c r="A28" s="23" t="s">
        <v>59</v>
      </c>
      <c r="B28" s="95"/>
      <c r="C28" s="96"/>
      <c r="D28" s="96"/>
    </row>
    <row r="29" spans="1:4" ht="18" customHeight="1">
      <c r="A29" s="25" t="s">
        <v>80</v>
      </c>
      <c r="B29" s="88">
        <f>'[1]nograd'!$H241</f>
        <v>5657</v>
      </c>
      <c r="C29" s="89">
        <f t="shared" si="0"/>
        <v>29.748632730332353</v>
      </c>
      <c r="D29" s="89">
        <f>'[1]nograd'!$H200/'[1]nograd'!$H$205*100</f>
        <v>29.3371324122359</v>
      </c>
    </row>
    <row r="30" spans="1:4" ht="18" customHeight="1">
      <c r="A30" s="26" t="s">
        <v>81</v>
      </c>
      <c r="B30" s="90">
        <f>'[1]nograd'!$H242</f>
        <v>2880</v>
      </c>
      <c r="C30" s="91">
        <f t="shared" si="0"/>
        <v>15.145140933950357</v>
      </c>
      <c r="D30" s="91">
        <f>'[1]nograd'!$H201/'[1]nograd'!$H$205*100</f>
        <v>14.289554325036288</v>
      </c>
    </row>
    <row r="31" spans="1:4" ht="18" customHeight="1">
      <c r="A31" s="25" t="s">
        <v>82</v>
      </c>
      <c r="B31" s="88">
        <f>'[1]nograd'!$H243</f>
        <v>4954</v>
      </c>
      <c r="C31" s="89">
        <f t="shared" si="0"/>
        <v>26.051745898190998</v>
      </c>
      <c r="D31" s="89">
        <f>'[1]nograd'!$H202/'[1]nograd'!$H$205*100</f>
        <v>23.810547820009678</v>
      </c>
    </row>
    <row r="32" spans="1:4" ht="18" customHeight="1">
      <c r="A32" s="26" t="s">
        <v>83</v>
      </c>
      <c r="B32" s="90">
        <f>'[1]nograd'!$H244</f>
        <v>3119</v>
      </c>
      <c r="C32" s="91">
        <f t="shared" si="0"/>
        <v>16.4019772822886</v>
      </c>
      <c r="D32" s="91">
        <f>'[1]nograd'!$H203/'[1]nograd'!$H$205*100</f>
        <v>18.590398365679263</v>
      </c>
    </row>
    <row r="33" spans="1:4" s="108" customFormat="1" ht="18" customHeight="1">
      <c r="A33" s="25" t="s">
        <v>84</v>
      </c>
      <c r="B33" s="88">
        <f>'[1]nograd'!$H245</f>
        <v>2406</v>
      </c>
      <c r="C33" s="89">
        <f t="shared" si="0"/>
        <v>12.652503155237692</v>
      </c>
      <c r="D33" s="89">
        <f>'[1]nograd'!$H204/'[1]nograd'!$H$205*100</f>
        <v>13.97236707703887</v>
      </c>
    </row>
    <row r="34" spans="1:4" s="109" customFormat="1" ht="22.5" customHeight="1">
      <c r="A34" s="18" t="s">
        <v>51</v>
      </c>
      <c r="B34" s="98">
        <f>SUM(B29:B33)</f>
        <v>19016</v>
      </c>
      <c r="C34" s="99">
        <f t="shared" si="0"/>
        <v>100</v>
      </c>
      <c r="D34" s="99">
        <f>SUM(D29:D33)</f>
        <v>100</v>
      </c>
    </row>
    <row r="35" spans="1:4" ht="25.5" customHeight="1">
      <c r="A35" s="19" t="s">
        <v>74</v>
      </c>
      <c r="B35" s="100"/>
      <c r="C35" s="101"/>
      <c r="D35" s="101"/>
    </row>
    <row r="36" spans="1:4" ht="17.25" customHeight="1">
      <c r="A36" s="27" t="s">
        <v>75</v>
      </c>
      <c r="B36" s="102">
        <f>'[1]nograd'!$H248</f>
        <v>2396</v>
      </c>
      <c r="C36" s="103">
        <f t="shared" si="0"/>
        <v>12.599915860328146</v>
      </c>
      <c r="D36" s="103">
        <f>'[1]nograd'!$H207/'[1]nograd'!$H$211*100</f>
        <v>15.574431482178378</v>
      </c>
    </row>
    <row r="37" spans="1:4" ht="17.25" customHeight="1">
      <c r="A37" s="28" t="s">
        <v>76</v>
      </c>
      <c r="B37" s="88">
        <f>'[1]nograd'!$H249</f>
        <v>1489</v>
      </c>
      <c r="C37" s="89">
        <f t="shared" si="0"/>
        <v>7.830248212031973</v>
      </c>
      <c r="D37" s="89">
        <f>'[1]nograd'!$H208/'[1]nograd'!$H$211*100</f>
        <v>10.408042578356003</v>
      </c>
    </row>
    <row r="38" spans="1:4" ht="17.25" customHeight="1">
      <c r="A38" s="27" t="s">
        <v>115</v>
      </c>
      <c r="B38" s="102">
        <f>'[1]nograd'!$H250</f>
        <v>7225</v>
      </c>
      <c r="C38" s="103">
        <f t="shared" si="0"/>
        <v>37.99432057214977</v>
      </c>
      <c r="D38" s="103">
        <f>'[1]nograd'!$H209/'[1]nograd'!$H$211*100</f>
        <v>34.58953819687113</v>
      </c>
    </row>
    <row r="39" spans="1:4" ht="17.25" customHeight="1">
      <c r="A39" s="28" t="s">
        <v>77</v>
      </c>
      <c r="B39" s="88">
        <f>'[1]nograd'!$H251</f>
        <v>7906</v>
      </c>
      <c r="C39" s="89">
        <f t="shared" si="0"/>
        <v>41.57551535549011</v>
      </c>
      <c r="D39" s="89">
        <f>'[1]nograd'!$H210/'[1]nograd'!$H$211*100</f>
        <v>39.42798774259448</v>
      </c>
    </row>
    <row r="40" spans="1:4" ht="12.75">
      <c r="A40" s="20" t="s">
        <v>51</v>
      </c>
      <c r="B40" s="104">
        <f>SUM(B36:B39)</f>
        <v>19016</v>
      </c>
      <c r="C40" s="105">
        <f>B40/$B$11*100</f>
        <v>100</v>
      </c>
      <c r="D40" s="105">
        <f>SUM(D36:D39)</f>
        <v>100</v>
      </c>
    </row>
    <row r="41" spans="1:4" ht="30" customHeight="1">
      <c r="A41" s="127" t="s">
        <v>109</v>
      </c>
      <c r="B41" s="127"/>
      <c r="C41" s="127"/>
      <c r="D41" s="127"/>
    </row>
    <row r="42" spans="3:4" ht="12.75">
      <c r="C42" s="112"/>
      <c r="D42" s="112"/>
    </row>
    <row r="43" spans="3:4" ht="12.75">
      <c r="C43" s="112"/>
      <c r="D43" s="112"/>
    </row>
    <row r="44" spans="3:4" ht="12.75">
      <c r="C44" s="112"/>
      <c r="D44" s="112"/>
    </row>
    <row r="45" spans="3:4" ht="12.75">
      <c r="C45" s="112"/>
      <c r="D45" s="112"/>
    </row>
    <row r="46" spans="3:4" ht="12.75">
      <c r="C46" s="112"/>
      <c r="D46" s="112"/>
    </row>
    <row r="47" spans="3:4" ht="12.75">
      <c r="C47" s="112"/>
      <c r="D47" s="112"/>
    </row>
    <row r="48" spans="3:4" ht="12.75">
      <c r="C48" s="112"/>
      <c r="D48" s="112"/>
    </row>
    <row r="49" spans="3:4" ht="12.75">
      <c r="C49" s="112"/>
      <c r="D49" s="112"/>
    </row>
    <row r="50" spans="3:4" ht="12.75">
      <c r="C50" s="112"/>
      <c r="D50" s="112"/>
    </row>
    <row r="51" spans="3:4" ht="12.75">
      <c r="C51" s="112"/>
      <c r="D51" s="112"/>
    </row>
    <row r="52" spans="3:4" ht="12.75">
      <c r="C52" s="112"/>
      <c r="D52" s="112"/>
    </row>
    <row r="53" spans="3:4" ht="12.75">
      <c r="C53" s="112"/>
      <c r="D53" s="112"/>
    </row>
    <row r="54" spans="3:4" ht="12.75">
      <c r="C54" s="112"/>
      <c r="D54" s="112"/>
    </row>
    <row r="55" spans="3:4" ht="12.75">
      <c r="C55" s="112"/>
      <c r="D55" s="112"/>
    </row>
    <row r="56" spans="3:4" ht="12.75">
      <c r="C56" s="112"/>
      <c r="D56" s="112"/>
    </row>
    <row r="57" spans="3:4" ht="12.75">
      <c r="C57" s="112"/>
      <c r="D57" s="112"/>
    </row>
    <row r="58" spans="3:4" ht="12.75">
      <c r="C58" s="112"/>
      <c r="D58" s="112"/>
    </row>
    <row r="59" spans="3:4" ht="12.75">
      <c r="C59" s="112"/>
      <c r="D59" s="112"/>
    </row>
    <row r="60" spans="3:4" ht="12.75">
      <c r="C60" s="112"/>
      <c r="D60" s="112"/>
    </row>
    <row r="61" spans="3:4" ht="12.75">
      <c r="C61" s="112"/>
      <c r="D61" s="112"/>
    </row>
    <row r="62" spans="3:4" ht="12.75">
      <c r="C62" s="112"/>
      <c r="D62" s="112"/>
    </row>
    <row r="63" spans="3:4" ht="12.75">
      <c r="C63" s="112"/>
      <c r="D63" s="112"/>
    </row>
    <row r="64" spans="3:4" ht="12.75">
      <c r="C64" s="112"/>
      <c r="D64" s="112"/>
    </row>
    <row r="65" spans="3:4" ht="12.75">
      <c r="C65" s="112"/>
      <c r="D65" s="112"/>
    </row>
    <row r="66" spans="3:4" ht="12.75">
      <c r="C66" s="112"/>
      <c r="D66" s="112"/>
    </row>
    <row r="67" spans="3:4" ht="12.75">
      <c r="C67" s="112"/>
      <c r="D67" s="112"/>
    </row>
    <row r="68" spans="3:4" ht="12.75">
      <c r="C68" s="112"/>
      <c r="D68" s="112"/>
    </row>
    <row r="69" spans="3:4" ht="12.75">
      <c r="C69" s="112"/>
      <c r="D69" s="112"/>
    </row>
    <row r="70" spans="3:4" ht="12.75">
      <c r="C70" s="112"/>
      <c r="D70" s="112"/>
    </row>
    <row r="71" spans="3:4" ht="12.75">
      <c r="C71" s="112"/>
      <c r="D71" s="112"/>
    </row>
    <row r="72" spans="3:4" ht="12.75">
      <c r="C72" s="112"/>
      <c r="D72" s="112"/>
    </row>
    <row r="73" spans="3:4" ht="12.75">
      <c r="C73" s="112"/>
      <c r="D73" s="112"/>
    </row>
    <row r="74" spans="3:4" ht="12.75">
      <c r="C74" s="112"/>
      <c r="D74" s="112"/>
    </row>
    <row r="75" spans="3:4" ht="12.75">
      <c r="C75" s="112"/>
      <c r="D75" s="112"/>
    </row>
    <row r="76" spans="3:4" ht="12.75">
      <c r="C76" s="112"/>
      <c r="D76" s="112"/>
    </row>
    <row r="77" spans="3:4" ht="12.75">
      <c r="C77" s="112"/>
      <c r="D77" s="112"/>
    </row>
    <row r="78" spans="3:4" ht="12.75">
      <c r="C78" s="112"/>
      <c r="D78" s="112"/>
    </row>
    <row r="79" spans="3:4" ht="12.75">
      <c r="C79" s="112"/>
      <c r="D79" s="112"/>
    </row>
    <row r="80" spans="3:4" ht="12.75">
      <c r="C80" s="112"/>
      <c r="D80" s="112"/>
    </row>
    <row r="81" spans="3:4" ht="12.75">
      <c r="C81" s="112"/>
      <c r="D81" s="112"/>
    </row>
    <row r="82" spans="3:4" ht="12.75">
      <c r="C82" s="112"/>
      <c r="D82" s="112"/>
    </row>
    <row r="83" spans="3:4" ht="12.75">
      <c r="C83" s="112"/>
      <c r="D83" s="112"/>
    </row>
    <row r="84" spans="3:4" ht="12.75">
      <c r="C84" s="112"/>
      <c r="D84" s="112"/>
    </row>
    <row r="85" spans="3:4" ht="12.75">
      <c r="C85" s="112"/>
      <c r="D85" s="112"/>
    </row>
    <row r="86" spans="3:4" ht="12.75">
      <c r="C86" s="112"/>
      <c r="D86" s="112"/>
    </row>
    <row r="87" spans="3:4" ht="12.75">
      <c r="C87" s="112"/>
      <c r="D87" s="112"/>
    </row>
    <row r="88" spans="3:4" ht="12.75">
      <c r="C88" s="112"/>
      <c r="D88" s="112"/>
    </row>
    <row r="89" spans="3:4" ht="12.75">
      <c r="C89" s="112"/>
      <c r="D89" s="112"/>
    </row>
    <row r="90" spans="3:4" ht="12.75">
      <c r="C90" s="112"/>
      <c r="D90" s="112"/>
    </row>
    <row r="91" spans="3:4" ht="12.75">
      <c r="C91" s="112"/>
      <c r="D91" s="112"/>
    </row>
    <row r="92" spans="3:4" ht="12.75">
      <c r="C92" s="112"/>
      <c r="D92" s="112"/>
    </row>
    <row r="93" spans="3:4" ht="12.75">
      <c r="C93" s="112"/>
      <c r="D93" s="112"/>
    </row>
    <row r="94" spans="3:4" ht="12.75">
      <c r="C94" s="112"/>
      <c r="D94" s="112"/>
    </row>
    <row r="95" spans="3:4" ht="12.75">
      <c r="C95" s="112"/>
      <c r="D95" s="112"/>
    </row>
    <row r="96" spans="3:4" ht="12.75">
      <c r="C96" s="112"/>
      <c r="D96" s="112"/>
    </row>
    <row r="97" spans="3:4" ht="12.75">
      <c r="C97" s="112"/>
      <c r="D97" s="112"/>
    </row>
    <row r="98" spans="3:4" ht="12.75">
      <c r="C98" s="112"/>
      <c r="D98" s="112"/>
    </row>
    <row r="99" spans="3:4" ht="12.75">
      <c r="C99" s="112"/>
      <c r="D99" s="112"/>
    </row>
    <row r="100" spans="3:4" ht="12.75">
      <c r="C100" s="112"/>
      <c r="D100" s="112"/>
    </row>
    <row r="101" spans="3:4" ht="12.75">
      <c r="C101" s="112"/>
      <c r="D101" s="112"/>
    </row>
    <row r="102" spans="3:4" ht="12.75">
      <c r="C102" s="112"/>
      <c r="D102" s="112"/>
    </row>
    <row r="103" spans="3:4" ht="12.75">
      <c r="C103" s="112"/>
      <c r="D103" s="112"/>
    </row>
    <row r="104" spans="3:4" ht="12.75">
      <c r="C104" s="112"/>
      <c r="D104" s="112"/>
    </row>
    <row r="105" spans="3:4" ht="12.75">
      <c r="C105" s="112"/>
      <c r="D105" s="112"/>
    </row>
    <row r="106" spans="3:4" ht="12.75">
      <c r="C106" s="112"/>
      <c r="D106" s="112"/>
    </row>
    <row r="107" spans="3:4" ht="12.75">
      <c r="C107" s="112"/>
      <c r="D107" s="112"/>
    </row>
    <row r="108" spans="3:4" ht="12.75">
      <c r="C108" s="112"/>
      <c r="D108" s="112"/>
    </row>
    <row r="109" spans="3:4" ht="12.75">
      <c r="C109" s="112"/>
      <c r="D109" s="112"/>
    </row>
    <row r="110" spans="3:4" ht="12.75">
      <c r="C110" s="112"/>
      <c r="D110" s="112"/>
    </row>
    <row r="111" spans="3:4" ht="12.75">
      <c r="C111" s="112"/>
      <c r="D111" s="112"/>
    </row>
    <row r="112" spans="3:4" ht="12.75">
      <c r="C112" s="112"/>
      <c r="D112" s="112"/>
    </row>
    <row r="113" spans="3:4" ht="12.75">
      <c r="C113" s="112"/>
      <c r="D113" s="112"/>
    </row>
    <row r="114" spans="3:4" ht="12.75">
      <c r="C114" s="112"/>
      <c r="D114" s="112"/>
    </row>
    <row r="115" spans="3:4" ht="12.75">
      <c r="C115" s="112"/>
      <c r="D115" s="112"/>
    </row>
    <row r="116" spans="3:4" ht="12.75">
      <c r="C116" s="112"/>
      <c r="D116" s="112"/>
    </row>
    <row r="117" spans="3:4" ht="12.75">
      <c r="C117" s="112"/>
      <c r="D117" s="112"/>
    </row>
    <row r="118" spans="3:4" ht="12.75">
      <c r="C118" s="112"/>
      <c r="D118" s="112"/>
    </row>
    <row r="119" spans="3:4" ht="12.75">
      <c r="C119" s="112"/>
      <c r="D119" s="112"/>
    </row>
    <row r="120" spans="3:4" ht="12.75">
      <c r="C120" s="112"/>
      <c r="D120" s="112"/>
    </row>
    <row r="121" spans="3:4" ht="12.75">
      <c r="C121" s="112"/>
      <c r="D121" s="112"/>
    </row>
    <row r="122" spans="3:4" ht="12.75">
      <c r="C122" s="112"/>
      <c r="D122" s="112"/>
    </row>
    <row r="123" spans="3:4" ht="12.75">
      <c r="C123" s="112"/>
      <c r="D123" s="112"/>
    </row>
    <row r="124" spans="3:4" ht="12.75">
      <c r="C124" s="112"/>
      <c r="D124" s="112"/>
    </row>
    <row r="125" spans="3:4" ht="12.75">
      <c r="C125" s="112"/>
      <c r="D125" s="112"/>
    </row>
    <row r="126" spans="3:4" ht="12.75">
      <c r="C126" s="112"/>
      <c r="D126" s="112"/>
    </row>
    <row r="127" spans="3:4" ht="12.75">
      <c r="C127" s="112"/>
      <c r="D127" s="112"/>
    </row>
    <row r="128" spans="3:4" ht="12.75">
      <c r="C128" s="112"/>
      <c r="D128" s="112"/>
    </row>
    <row r="129" spans="3:4" ht="12.75">
      <c r="C129" s="112"/>
      <c r="D129" s="112"/>
    </row>
    <row r="130" spans="3:4" ht="12.75">
      <c r="C130" s="112"/>
      <c r="D130" s="112"/>
    </row>
    <row r="131" spans="3:4" ht="12.75">
      <c r="C131" s="112"/>
      <c r="D131" s="112"/>
    </row>
    <row r="132" spans="3:4" ht="12.75">
      <c r="C132" s="112"/>
      <c r="D132" s="112"/>
    </row>
    <row r="133" spans="3:4" ht="12.75">
      <c r="C133" s="112"/>
      <c r="D133" s="112"/>
    </row>
    <row r="134" spans="3:4" ht="12.75">
      <c r="C134" s="112"/>
      <c r="D134" s="112"/>
    </row>
    <row r="135" spans="3:4" ht="12.75">
      <c r="C135" s="112"/>
      <c r="D135" s="112"/>
    </row>
    <row r="136" spans="3:4" ht="12.75">
      <c r="C136" s="112"/>
      <c r="D136" s="112"/>
    </row>
    <row r="137" spans="3:4" ht="12.75">
      <c r="C137" s="112"/>
      <c r="D137" s="112"/>
    </row>
    <row r="138" spans="3:4" ht="12.75">
      <c r="C138" s="112"/>
      <c r="D138" s="112"/>
    </row>
    <row r="139" spans="3:4" ht="12.75">
      <c r="C139" s="112"/>
      <c r="D139" s="112"/>
    </row>
    <row r="140" spans="3:4" ht="12.75">
      <c r="C140" s="112"/>
      <c r="D140" s="112"/>
    </row>
    <row r="141" spans="3:4" ht="12.75">
      <c r="C141" s="112"/>
      <c r="D141" s="112"/>
    </row>
    <row r="142" spans="3:4" ht="12.75">
      <c r="C142" s="112"/>
      <c r="D142" s="112"/>
    </row>
    <row r="143" spans="3:4" ht="12.75">
      <c r="C143" s="112"/>
      <c r="D143" s="112"/>
    </row>
    <row r="144" spans="3:4" ht="12.75">
      <c r="C144" s="112"/>
      <c r="D144" s="112"/>
    </row>
    <row r="145" spans="3:4" ht="12.75">
      <c r="C145" s="112"/>
      <c r="D145" s="112"/>
    </row>
    <row r="146" spans="3:4" ht="12.75">
      <c r="C146" s="112"/>
      <c r="D146" s="112"/>
    </row>
    <row r="147" spans="3:4" ht="12.75">
      <c r="C147" s="112"/>
      <c r="D147" s="112"/>
    </row>
    <row r="148" spans="3:4" ht="12.75">
      <c r="C148" s="112"/>
      <c r="D148" s="112"/>
    </row>
    <row r="149" spans="3:4" ht="12.75">
      <c r="C149" s="112"/>
      <c r="D149" s="112"/>
    </row>
    <row r="150" spans="3:4" ht="12.75">
      <c r="C150" s="112"/>
      <c r="D150" s="112"/>
    </row>
    <row r="151" spans="3:4" ht="12.75">
      <c r="C151" s="112"/>
      <c r="D151" s="112"/>
    </row>
    <row r="152" spans="3:4" ht="12.75">
      <c r="C152" s="112"/>
      <c r="D152" s="112"/>
    </row>
    <row r="153" spans="3:4" ht="12.75">
      <c r="C153" s="112"/>
      <c r="D153" s="112"/>
    </row>
    <row r="154" spans="3:4" ht="12.75">
      <c r="C154" s="112"/>
      <c r="D154" s="112"/>
    </row>
    <row r="155" spans="3:4" ht="12.75">
      <c r="C155" s="112"/>
      <c r="D155" s="112"/>
    </row>
    <row r="156" spans="3:4" ht="12.75">
      <c r="C156" s="112"/>
      <c r="D156" s="112"/>
    </row>
    <row r="157" spans="3:4" ht="12.75">
      <c r="C157" s="112"/>
      <c r="D157" s="112"/>
    </row>
    <row r="158" spans="3:4" ht="12.75">
      <c r="C158" s="112"/>
      <c r="D158" s="112"/>
    </row>
    <row r="159" spans="3:4" ht="12.75">
      <c r="C159" s="112"/>
      <c r="D159" s="112"/>
    </row>
    <row r="160" spans="3:4" ht="12.75">
      <c r="C160" s="112"/>
      <c r="D160" s="112"/>
    </row>
    <row r="161" spans="3:4" ht="12.75">
      <c r="C161" s="112"/>
      <c r="D161" s="112"/>
    </row>
    <row r="162" spans="3:4" ht="12.75">
      <c r="C162" s="112"/>
      <c r="D162" s="112"/>
    </row>
    <row r="163" spans="3:4" ht="12.75">
      <c r="C163" s="112"/>
      <c r="D163" s="112"/>
    </row>
    <row r="164" spans="3:4" ht="12.75">
      <c r="C164" s="112"/>
      <c r="D164" s="112"/>
    </row>
    <row r="165" spans="3:4" ht="12.75">
      <c r="C165" s="112"/>
      <c r="D165" s="112"/>
    </row>
    <row r="166" spans="3:4" ht="12.75">
      <c r="C166" s="112"/>
      <c r="D166" s="112"/>
    </row>
    <row r="167" spans="3:4" ht="12.75">
      <c r="C167" s="112"/>
      <c r="D167" s="112"/>
    </row>
    <row r="168" spans="3:4" ht="12.75">
      <c r="C168" s="112"/>
      <c r="D168" s="112"/>
    </row>
    <row r="169" spans="3:4" ht="12.75">
      <c r="C169" s="112"/>
      <c r="D169" s="112"/>
    </row>
    <row r="170" spans="3:4" ht="12.75">
      <c r="C170" s="112"/>
      <c r="D170" s="112"/>
    </row>
    <row r="171" spans="3:4" ht="12.75">
      <c r="C171" s="112"/>
      <c r="D171" s="112"/>
    </row>
    <row r="172" spans="3:4" ht="12.75">
      <c r="C172" s="112"/>
      <c r="D172" s="112"/>
    </row>
    <row r="173" spans="3:4" ht="12.75">
      <c r="C173" s="112"/>
      <c r="D173" s="112"/>
    </row>
    <row r="174" spans="3:4" ht="12.75">
      <c r="C174" s="112"/>
      <c r="D174" s="112"/>
    </row>
    <row r="175" spans="3:4" ht="12.75">
      <c r="C175" s="112"/>
      <c r="D175" s="112"/>
    </row>
    <row r="176" spans="3:4" ht="12.75">
      <c r="C176" s="112"/>
      <c r="D176" s="112"/>
    </row>
    <row r="177" spans="3:4" ht="12.75">
      <c r="C177" s="112"/>
      <c r="D177" s="112"/>
    </row>
    <row r="178" spans="3:4" ht="12.75">
      <c r="C178" s="112"/>
      <c r="D178" s="112"/>
    </row>
    <row r="179" spans="3:4" ht="12.75">
      <c r="C179" s="112"/>
      <c r="D179" s="112"/>
    </row>
    <row r="180" spans="3:4" ht="12.75">
      <c r="C180" s="112"/>
      <c r="D180" s="112"/>
    </row>
    <row r="181" spans="3:4" ht="12.75">
      <c r="C181" s="112"/>
      <c r="D181" s="112"/>
    </row>
    <row r="182" spans="3:4" ht="12.75">
      <c r="C182" s="112"/>
      <c r="D182" s="112"/>
    </row>
    <row r="183" spans="3:4" ht="12.75">
      <c r="C183" s="112"/>
      <c r="D183" s="112"/>
    </row>
    <row r="184" spans="3:4" ht="12.75">
      <c r="C184" s="112"/>
      <c r="D184" s="112"/>
    </row>
    <row r="185" spans="3:4" ht="12.75">
      <c r="C185" s="112"/>
      <c r="D185" s="112"/>
    </row>
    <row r="186" spans="3:4" ht="12.75">
      <c r="C186" s="112"/>
      <c r="D186" s="112"/>
    </row>
    <row r="187" spans="3:4" ht="12.75">
      <c r="C187" s="112"/>
      <c r="D187" s="112"/>
    </row>
    <row r="188" spans="3:4" ht="12.75">
      <c r="C188" s="112"/>
      <c r="D188" s="112"/>
    </row>
    <row r="189" spans="3:4" ht="12.75">
      <c r="C189" s="112"/>
      <c r="D189" s="112"/>
    </row>
    <row r="190" spans="3:4" ht="12.75">
      <c r="C190" s="112"/>
      <c r="D190" s="112"/>
    </row>
    <row r="191" spans="3:4" ht="12.75">
      <c r="C191" s="112"/>
      <c r="D191" s="112"/>
    </row>
    <row r="192" spans="3:4" ht="12.75">
      <c r="C192" s="112"/>
      <c r="D192" s="112"/>
    </row>
    <row r="193" spans="3:4" ht="12.75">
      <c r="C193" s="112"/>
      <c r="D193" s="112"/>
    </row>
    <row r="194" spans="3:4" ht="12.75">
      <c r="C194" s="112"/>
      <c r="D194" s="112"/>
    </row>
    <row r="195" spans="3:4" ht="12.75">
      <c r="C195" s="112"/>
      <c r="D195" s="112"/>
    </row>
    <row r="196" spans="3:4" ht="12.75">
      <c r="C196" s="112"/>
      <c r="D196" s="112"/>
    </row>
    <row r="197" spans="3:4" ht="12.75">
      <c r="C197" s="112"/>
      <c r="D197" s="112"/>
    </row>
    <row r="198" spans="3:4" ht="12.75">
      <c r="C198" s="112"/>
      <c r="D198" s="112"/>
    </row>
    <row r="199" spans="3:4" ht="12.75">
      <c r="C199" s="112"/>
      <c r="D199" s="112"/>
    </row>
    <row r="200" spans="3:4" ht="12.75">
      <c r="C200" s="112"/>
      <c r="D200" s="112"/>
    </row>
    <row r="201" spans="3:4" ht="12.75">
      <c r="C201" s="112"/>
      <c r="D201" s="112"/>
    </row>
    <row r="202" spans="3:4" ht="12.75">
      <c r="C202" s="112"/>
      <c r="D202" s="112"/>
    </row>
    <row r="203" spans="3:4" ht="12.75">
      <c r="C203" s="112"/>
      <c r="D203" s="112"/>
    </row>
    <row r="204" spans="3:4" ht="12.75">
      <c r="C204" s="112"/>
      <c r="D204" s="112"/>
    </row>
    <row r="205" spans="3:4" ht="12.75">
      <c r="C205" s="112"/>
      <c r="D205" s="112"/>
    </row>
    <row r="206" spans="3:4" ht="12.75">
      <c r="C206" s="112"/>
      <c r="D206" s="112"/>
    </row>
    <row r="207" spans="3:4" ht="12.75">
      <c r="C207" s="112"/>
      <c r="D207" s="112"/>
    </row>
    <row r="208" spans="3:4" ht="12.75">
      <c r="C208" s="112"/>
      <c r="D208" s="112"/>
    </row>
    <row r="209" spans="3:4" ht="12.75">
      <c r="C209" s="112"/>
      <c r="D209" s="112"/>
    </row>
    <row r="210" spans="3:4" ht="12.75">
      <c r="C210" s="112"/>
      <c r="D210" s="112"/>
    </row>
    <row r="211" spans="3:4" ht="12.75">
      <c r="C211" s="112"/>
      <c r="D211" s="112"/>
    </row>
    <row r="212" spans="3:4" ht="12.75">
      <c r="C212" s="112"/>
      <c r="D212" s="112"/>
    </row>
    <row r="213" spans="3:4" ht="12.75">
      <c r="C213" s="112"/>
      <c r="D213" s="112"/>
    </row>
    <row r="214" spans="3:4" ht="12.75">
      <c r="C214" s="112"/>
      <c r="D214" s="112"/>
    </row>
    <row r="215" spans="3:4" ht="12.75">
      <c r="C215" s="112"/>
      <c r="D215" s="112"/>
    </row>
    <row r="216" spans="3:4" ht="12.75">
      <c r="C216" s="112"/>
      <c r="D216" s="112"/>
    </row>
    <row r="217" spans="3:4" ht="12.75">
      <c r="C217" s="112"/>
      <c r="D217" s="112"/>
    </row>
    <row r="218" spans="3:4" ht="12.75">
      <c r="C218" s="112"/>
      <c r="D218" s="112"/>
    </row>
    <row r="219" spans="3:4" ht="12.75">
      <c r="C219" s="112"/>
      <c r="D219" s="112"/>
    </row>
    <row r="220" spans="3:4" ht="12.75">
      <c r="C220" s="112"/>
      <c r="D220" s="112"/>
    </row>
    <row r="221" spans="3:4" ht="12.75">
      <c r="C221" s="112"/>
      <c r="D221" s="112"/>
    </row>
    <row r="222" spans="3:4" ht="12.75">
      <c r="C222" s="112"/>
      <c r="D222" s="112"/>
    </row>
    <row r="223" spans="3:4" ht="12.75">
      <c r="C223" s="112"/>
      <c r="D223" s="112"/>
    </row>
    <row r="224" spans="3:4" ht="12.75">
      <c r="C224" s="112"/>
      <c r="D224" s="112"/>
    </row>
    <row r="225" spans="3:4" ht="12.75">
      <c r="C225" s="112"/>
      <c r="D225" s="112"/>
    </row>
    <row r="226" spans="3:4" ht="12.75">
      <c r="C226" s="112"/>
      <c r="D226" s="112"/>
    </row>
    <row r="227" spans="3:4" ht="12.75">
      <c r="C227" s="112"/>
      <c r="D227" s="112"/>
    </row>
    <row r="228" spans="3:4" ht="12.75">
      <c r="C228" s="112"/>
      <c r="D228" s="112"/>
    </row>
    <row r="229" spans="3:4" ht="12.75">
      <c r="C229" s="112"/>
      <c r="D229" s="112"/>
    </row>
    <row r="230" spans="3:4" ht="12.75">
      <c r="C230" s="112"/>
      <c r="D230" s="112"/>
    </row>
    <row r="231" spans="3:4" ht="12.75">
      <c r="C231" s="112"/>
      <c r="D231" s="112"/>
    </row>
    <row r="232" spans="3:4" ht="12.75">
      <c r="C232" s="112"/>
      <c r="D232" s="112"/>
    </row>
    <row r="233" spans="3:4" ht="12.75">
      <c r="C233" s="112"/>
      <c r="D233" s="112"/>
    </row>
    <row r="234" spans="3:4" ht="12.75">
      <c r="C234" s="112"/>
      <c r="D234" s="112"/>
    </row>
    <row r="235" spans="3:4" ht="12.75">
      <c r="C235" s="112"/>
      <c r="D235" s="112"/>
    </row>
    <row r="236" spans="3:4" ht="12.75">
      <c r="C236" s="112"/>
      <c r="D236" s="112"/>
    </row>
    <row r="237" spans="3:4" ht="12.75">
      <c r="C237" s="112"/>
      <c r="D237" s="112"/>
    </row>
    <row r="238" spans="3:4" ht="12.75">
      <c r="C238" s="112"/>
      <c r="D238" s="112"/>
    </row>
    <row r="239" spans="3:4" ht="12.75">
      <c r="C239" s="112"/>
      <c r="D239" s="112"/>
    </row>
    <row r="240" spans="3:4" ht="12.75">
      <c r="C240" s="112"/>
      <c r="D240" s="112"/>
    </row>
    <row r="241" spans="3:4" ht="12.75">
      <c r="C241" s="112"/>
      <c r="D241" s="112"/>
    </row>
    <row r="242" spans="3:4" ht="12.75">
      <c r="C242" s="112"/>
      <c r="D242" s="112"/>
    </row>
    <row r="243" spans="3:4" ht="12.75">
      <c r="C243" s="112"/>
      <c r="D243" s="112"/>
    </row>
    <row r="244" spans="3:4" ht="12.75">
      <c r="C244" s="112"/>
      <c r="D244" s="112"/>
    </row>
    <row r="245" spans="3:4" ht="12.75">
      <c r="C245" s="112"/>
      <c r="D245" s="112"/>
    </row>
    <row r="246" spans="3:4" ht="12.75">
      <c r="C246" s="112"/>
      <c r="D246" s="112"/>
    </row>
    <row r="247" spans="3:4" ht="12.75">
      <c r="C247" s="112"/>
      <c r="D247" s="112"/>
    </row>
    <row r="248" spans="3:4" ht="12.75">
      <c r="C248" s="112"/>
      <c r="D248" s="112"/>
    </row>
    <row r="249" spans="3:4" ht="12.75">
      <c r="C249" s="112"/>
      <c r="D249" s="112"/>
    </row>
    <row r="250" spans="3:4" ht="12.75">
      <c r="C250" s="112"/>
      <c r="D250" s="112"/>
    </row>
    <row r="251" spans="3:4" ht="12.75">
      <c r="C251" s="112"/>
      <c r="D251" s="112"/>
    </row>
    <row r="252" spans="3:4" ht="12.75">
      <c r="C252" s="112"/>
      <c r="D252" s="112"/>
    </row>
    <row r="253" spans="3:4" ht="12.75">
      <c r="C253" s="112"/>
      <c r="D253" s="112"/>
    </row>
    <row r="254" spans="3:4" ht="12.75">
      <c r="C254" s="112"/>
      <c r="D254" s="112"/>
    </row>
    <row r="255" spans="3:4" ht="12.75">
      <c r="C255" s="112"/>
      <c r="D255" s="112"/>
    </row>
    <row r="256" spans="3:4" ht="12.75">
      <c r="C256" s="112"/>
      <c r="D256" s="112"/>
    </row>
    <row r="257" spans="3:4" ht="12.75">
      <c r="C257" s="112"/>
      <c r="D257" s="112"/>
    </row>
    <row r="258" spans="3:4" ht="12.75">
      <c r="C258" s="112"/>
      <c r="D258" s="112"/>
    </row>
    <row r="259" spans="3:4" ht="12.75">
      <c r="C259" s="112"/>
      <c r="D259" s="112"/>
    </row>
    <row r="260" spans="3:4" ht="12.75">
      <c r="C260" s="112"/>
      <c r="D260" s="112"/>
    </row>
    <row r="261" spans="3:4" ht="12.75">
      <c r="C261" s="112"/>
      <c r="D261" s="112"/>
    </row>
    <row r="262" spans="3:4" ht="12.75">
      <c r="C262" s="112"/>
      <c r="D262" s="112"/>
    </row>
    <row r="263" spans="3:4" ht="12.75">
      <c r="C263" s="112"/>
      <c r="D263" s="112"/>
    </row>
    <row r="264" spans="3:4" ht="12.75">
      <c r="C264" s="112"/>
      <c r="D264" s="112"/>
    </row>
    <row r="265" spans="3:4" ht="12.75">
      <c r="C265" s="112"/>
      <c r="D265" s="112"/>
    </row>
    <row r="266" spans="3:4" ht="12.75">
      <c r="C266" s="112"/>
      <c r="D266" s="112"/>
    </row>
    <row r="267" spans="3:4" ht="12.75">
      <c r="C267" s="112"/>
      <c r="D267" s="112"/>
    </row>
    <row r="268" spans="3:4" ht="12.75">
      <c r="C268" s="112"/>
      <c r="D268" s="112"/>
    </row>
    <row r="269" spans="3:4" ht="12.75">
      <c r="C269" s="112"/>
      <c r="D269" s="112"/>
    </row>
    <row r="270" spans="3:4" ht="12.75">
      <c r="C270" s="112"/>
      <c r="D270" s="112"/>
    </row>
    <row r="271" spans="3:4" ht="12.75">
      <c r="C271" s="112"/>
      <c r="D271" s="112"/>
    </row>
    <row r="272" spans="3:4" ht="12.75">
      <c r="C272" s="112"/>
      <c r="D272" s="112"/>
    </row>
    <row r="273" spans="3:4" ht="12.75">
      <c r="C273" s="112"/>
      <c r="D273" s="112"/>
    </row>
    <row r="274" spans="3:4" ht="12.75">
      <c r="C274" s="112"/>
      <c r="D274" s="112"/>
    </row>
    <row r="275" spans="3:4" ht="12.75">
      <c r="C275" s="112"/>
      <c r="D275" s="112"/>
    </row>
    <row r="276" spans="3:4" ht="12.75">
      <c r="C276" s="112"/>
      <c r="D276" s="112"/>
    </row>
    <row r="277" spans="3:4" ht="12.75">
      <c r="C277" s="112"/>
      <c r="D277" s="112"/>
    </row>
    <row r="278" spans="3:4" ht="12.75">
      <c r="C278" s="112"/>
      <c r="D278" s="112"/>
    </row>
    <row r="279" spans="3:4" ht="12.75">
      <c r="C279" s="112"/>
      <c r="D279" s="112"/>
    </row>
    <row r="280" spans="3:4" ht="12.75">
      <c r="C280" s="112"/>
      <c r="D280" s="112"/>
    </row>
    <row r="281" spans="3:4" ht="12.75">
      <c r="C281" s="112"/>
      <c r="D281" s="112"/>
    </row>
    <row r="282" spans="3:4" ht="12.75">
      <c r="C282" s="112"/>
      <c r="D282" s="112"/>
    </row>
    <row r="283" spans="3:4" ht="12.75">
      <c r="C283" s="112"/>
      <c r="D283" s="112"/>
    </row>
    <row r="284" spans="3:4" ht="12.75">
      <c r="C284" s="112"/>
      <c r="D284" s="112"/>
    </row>
    <row r="285" spans="3:4" ht="12.75">
      <c r="C285" s="112"/>
      <c r="D285" s="112"/>
    </row>
    <row r="286" spans="3:4" ht="12.75">
      <c r="C286" s="112"/>
      <c r="D286" s="112"/>
    </row>
    <row r="287" spans="3:4" ht="12.75">
      <c r="C287" s="112"/>
      <c r="D287" s="112"/>
    </row>
    <row r="288" spans="3:4" ht="12.75">
      <c r="C288" s="112"/>
      <c r="D288" s="112"/>
    </row>
    <row r="289" spans="3:4" ht="12.75">
      <c r="C289" s="112"/>
      <c r="D289" s="112"/>
    </row>
    <row r="290" spans="3:4" ht="12.75">
      <c r="C290" s="112"/>
      <c r="D290" s="112"/>
    </row>
    <row r="291" spans="3:4" ht="12.75">
      <c r="C291" s="112"/>
      <c r="D291" s="112"/>
    </row>
    <row r="292" spans="3:4" ht="12.75">
      <c r="C292" s="112"/>
      <c r="D292" s="112"/>
    </row>
    <row r="293" spans="3:4" ht="12.75">
      <c r="C293" s="112"/>
      <c r="D293" s="112"/>
    </row>
    <row r="294" spans="3:4" ht="12.75">
      <c r="C294" s="112"/>
      <c r="D294" s="112"/>
    </row>
    <row r="295" spans="3:4" ht="12.75">
      <c r="C295" s="112"/>
      <c r="D295" s="112"/>
    </row>
    <row r="296" spans="3:4" ht="12.75">
      <c r="C296" s="112"/>
      <c r="D296" s="112"/>
    </row>
    <row r="297" spans="3:4" ht="12.75">
      <c r="C297" s="112"/>
      <c r="D297" s="112"/>
    </row>
    <row r="298" spans="3:4" ht="12.75">
      <c r="C298" s="112"/>
      <c r="D298" s="112"/>
    </row>
    <row r="299" spans="3:4" ht="12.75">
      <c r="C299" s="112"/>
      <c r="D299" s="112"/>
    </row>
    <row r="300" spans="3:4" ht="12.75">
      <c r="C300" s="112"/>
      <c r="D300" s="112"/>
    </row>
    <row r="301" spans="3:4" ht="12.75">
      <c r="C301" s="112"/>
      <c r="D301" s="112"/>
    </row>
    <row r="302" spans="3:4" ht="12.75">
      <c r="C302" s="112"/>
      <c r="D302" s="112"/>
    </row>
    <row r="303" spans="3:4" ht="12.75">
      <c r="C303" s="112"/>
      <c r="D303" s="112"/>
    </row>
    <row r="304" spans="3:4" ht="12.75">
      <c r="C304" s="112"/>
      <c r="D304" s="112"/>
    </row>
    <row r="305" spans="3:4" ht="12.75">
      <c r="C305" s="112"/>
      <c r="D305" s="112"/>
    </row>
    <row r="306" spans="3:4" ht="12.75">
      <c r="C306" s="112"/>
      <c r="D306" s="112"/>
    </row>
    <row r="307" spans="3:4" ht="12.75">
      <c r="C307" s="112"/>
      <c r="D307" s="112"/>
    </row>
    <row r="308" spans="3:4" ht="12.75">
      <c r="C308" s="112"/>
      <c r="D308" s="112"/>
    </row>
    <row r="309" spans="3:4" ht="12.75">
      <c r="C309" s="112"/>
      <c r="D309" s="112"/>
    </row>
    <row r="310" spans="3:4" ht="12.75">
      <c r="C310" s="112"/>
      <c r="D310" s="112"/>
    </row>
    <row r="311" spans="3:4" ht="12.75">
      <c r="C311" s="112"/>
      <c r="D311" s="112"/>
    </row>
    <row r="312" spans="3:4" ht="12.75">
      <c r="C312" s="112"/>
      <c r="D312" s="112"/>
    </row>
    <row r="313" spans="3:4" ht="12.75">
      <c r="C313" s="112"/>
      <c r="D313" s="112"/>
    </row>
    <row r="314" spans="3:4" ht="12.75">
      <c r="C314" s="112"/>
      <c r="D314" s="112"/>
    </row>
    <row r="315" spans="3:4" ht="12.75">
      <c r="C315" s="112"/>
      <c r="D315" s="112"/>
    </row>
    <row r="316" spans="3:4" ht="12.75">
      <c r="C316" s="112"/>
      <c r="D316" s="112"/>
    </row>
    <row r="317" spans="3:4" ht="12.75">
      <c r="C317" s="112"/>
      <c r="D317" s="112"/>
    </row>
    <row r="318" spans="3:4" ht="12.75">
      <c r="C318" s="112"/>
      <c r="D318" s="112"/>
    </row>
    <row r="319" spans="3:4" ht="12.75">
      <c r="C319" s="112"/>
      <c r="D319" s="112"/>
    </row>
    <row r="320" spans="3:4" ht="12.75">
      <c r="C320" s="112"/>
      <c r="D320" s="112"/>
    </row>
    <row r="321" spans="3:4" ht="12.75">
      <c r="C321" s="112"/>
      <c r="D321" s="112"/>
    </row>
    <row r="322" spans="3:4" ht="12.75">
      <c r="C322" s="112"/>
      <c r="D322" s="112"/>
    </row>
    <row r="323" spans="3:4" ht="12.75">
      <c r="C323" s="112"/>
      <c r="D323" s="112"/>
    </row>
    <row r="324" spans="3:4" ht="12.75">
      <c r="C324" s="112"/>
      <c r="D324" s="112"/>
    </row>
    <row r="325" spans="3:4" ht="12.75">
      <c r="C325" s="112"/>
      <c r="D325" s="112"/>
    </row>
    <row r="326" spans="3:4" ht="12.75">
      <c r="C326" s="112"/>
      <c r="D326" s="112"/>
    </row>
    <row r="327" spans="3:4" ht="12.75">
      <c r="C327" s="112"/>
      <c r="D327" s="112"/>
    </row>
    <row r="328" spans="3:4" ht="12.75">
      <c r="C328" s="112"/>
      <c r="D328" s="112"/>
    </row>
    <row r="329" spans="3:4" ht="12.75">
      <c r="C329" s="112"/>
      <c r="D329" s="112"/>
    </row>
    <row r="330" spans="3:4" ht="12.75">
      <c r="C330" s="112"/>
      <c r="D330" s="112"/>
    </row>
    <row r="331" spans="3:4" ht="12.75">
      <c r="C331" s="112"/>
      <c r="D331" s="112"/>
    </row>
    <row r="332" spans="3:4" ht="12.75">
      <c r="C332" s="112"/>
      <c r="D332" s="112"/>
    </row>
    <row r="333" spans="3:4" ht="12.75">
      <c r="C333" s="112"/>
      <c r="D333" s="112"/>
    </row>
    <row r="334" spans="3:4" ht="12.75">
      <c r="C334" s="112"/>
      <c r="D334" s="112"/>
    </row>
    <row r="335" spans="3:4" ht="12.75">
      <c r="C335" s="112"/>
      <c r="D335" s="112"/>
    </row>
    <row r="336" spans="3:4" ht="12.75">
      <c r="C336" s="112"/>
      <c r="D336" s="112"/>
    </row>
    <row r="337" spans="3:4" ht="12.75">
      <c r="C337" s="112"/>
      <c r="D337" s="112"/>
    </row>
    <row r="338" spans="3:4" ht="12.75">
      <c r="C338" s="112"/>
      <c r="D338" s="112"/>
    </row>
    <row r="339" spans="3:4" ht="12.75">
      <c r="C339" s="112"/>
      <c r="D339" s="112"/>
    </row>
    <row r="340" spans="3:4" ht="12.75">
      <c r="C340" s="112"/>
      <c r="D340" s="112"/>
    </row>
    <row r="341" spans="3:4" ht="12.75">
      <c r="C341" s="112"/>
      <c r="D341" s="112"/>
    </row>
    <row r="342" spans="3:4" ht="12.75">
      <c r="C342" s="112"/>
      <c r="D342" s="112"/>
    </row>
    <row r="343" spans="3:4" ht="12.75">
      <c r="C343" s="112"/>
      <c r="D343" s="112"/>
    </row>
    <row r="344" spans="3:4" ht="12.75">
      <c r="C344" s="112"/>
      <c r="D344" s="112"/>
    </row>
    <row r="345" spans="3:4" ht="12.75">
      <c r="C345" s="112"/>
      <c r="D345" s="112"/>
    </row>
    <row r="346" spans="3:4" ht="12.75">
      <c r="C346" s="112"/>
      <c r="D346" s="112"/>
    </row>
    <row r="347" spans="3:4" ht="12.75">
      <c r="C347" s="112"/>
      <c r="D347" s="112"/>
    </row>
    <row r="348" spans="3:4" ht="12.75">
      <c r="C348" s="112"/>
      <c r="D348" s="112"/>
    </row>
    <row r="349" spans="3:4" ht="12.75">
      <c r="C349" s="112"/>
      <c r="D349" s="112"/>
    </row>
    <row r="350" spans="3:4" ht="12.75">
      <c r="C350" s="112"/>
      <c r="D350" s="112"/>
    </row>
    <row r="351" spans="3:4" ht="12.75">
      <c r="C351" s="112"/>
      <c r="D351" s="112"/>
    </row>
    <row r="352" spans="3:4" ht="12.75">
      <c r="C352" s="112"/>
      <c r="D352" s="112"/>
    </row>
    <row r="353" spans="3:4" ht="12.75">
      <c r="C353" s="112"/>
      <c r="D353" s="112"/>
    </row>
    <row r="354" spans="3:4" ht="12.75">
      <c r="C354" s="112"/>
      <c r="D354" s="112"/>
    </row>
    <row r="355" spans="3:4" ht="12.75">
      <c r="C355" s="112"/>
      <c r="D355" s="112"/>
    </row>
    <row r="356" spans="3:4" ht="12.75">
      <c r="C356" s="112"/>
      <c r="D356" s="112"/>
    </row>
    <row r="357" spans="3:4" ht="12.75">
      <c r="C357" s="112"/>
      <c r="D357" s="112"/>
    </row>
    <row r="358" spans="3:4" ht="12.75">
      <c r="C358" s="112"/>
      <c r="D358" s="112"/>
    </row>
    <row r="359" spans="3:4" ht="12.75">
      <c r="C359" s="112"/>
      <c r="D359" s="112"/>
    </row>
    <row r="360" spans="3:4" ht="12.75">
      <c r="C360" s="112"/>
      <c r="D360" s="112"/>
    </row>
    <row r="361" spans="3:4" ht="12.75">
      <c r="C361" s="112"/>
      <c r="D361" s="112"/>
    </row>
    <row r="362" spans="3:4" ht="12.75">
      <c r="C362" s="112"/>
      <c r="D362" s="112"/>
    </row>
    <row r="363" spans="3:4" ht="12.75">
      <c r="C363" s="112"/>
      <c r="D363" s="112"/>
    </row>
    <row r="364" spans="3:4" ht="12.75">
      <c r="C364" s="112"/>
      <c r="D364" s="112"/>
    </row>
    <row r="365" spans="3:4" ht="12.75">
      <c r="C365" s="112"/>
      <c r="D365" s="112"/>
    </row>
    <row r="366" spans="3:4" ht="12.75">
      <c r="C366" s="112"/>
      <c r="D366" s="112"/>
    </row>
    <row r="367" spans="3:4" ht="12.75">
      <c r="C367" s="112"/>
      <c r="D367" s="112"/>
    </row>
    <row r="368" spans="3:4" ht="12.75">
      <c r="C368" s="112"/>
      <c r="D368" s="112"/>
    </row>
    <row r="369" spans="3:4" ht="12.75">
      <c r="C369" s="112"/>
      <c r="D369" s="112"/>
    </row>
    <row r="370" spans="3:4" ht="12.75">
      <c r="C370" s="112"/>
      <c r="D370" s="112"/>
    </row>
    <row r="371" spans="3:4" ht="12.75">
      <c r="C371" s="112"/>
      <c r="D371" s="112"/>
    </row>
    <row r="372" spans="3:4" ht="12.75">
      <c r="C372" s="112"/>
      <c r="D372" s="112"/>
    </row>
    <row r="373" spans="3:4" ht="12.75">
      <c r="C373" s="112"/>
      <c r="D373" s="112"/>
    </row>
    <row r="374" spans="3:4" ht="12.75">
      <c r="C374" s="112"/>
      <c r="D374" s="112"/>
    </row>
    <row r="375" spans="3:4" ht="12.75">
      <c r="C375" s="112"/>
      <c r="D375" s="112"/>
    </row>
    <row r="376" spans="3:4" ht="12.75">
      <c r="C376" s="112"/>
      <c r="D376" s="112"/>
    </row>
    <row r="377" spans="3:4" ht="12.75">
      <c r="C377" s="112"/>
      <c r="D377" s="112"/>
    </row>
    <row r="378" spans="3:4" ht="12.75">
      <c r="C378" s="112"/>
      <c r="D378" s="112"/>
    </row>
    <row r="379" spans="3:4" ht="12.75">
      <c r="C379" s="112"/>
      <c r="D379" s="112"/>
    </row>
    <row r="380" spans="3:4" ht="12.75">
      <c r="C380" s="112"/>
      <c r="D380" s="112"/>
    </row>
    <row r="381" spans="3:4" ht="12.75">
      <c r="C381" s="112"/>
      <c r="D381" s="112"/>
    </row>
    <row r="382" spans="3:4" ht="12.75">
      <c r="C382" s="112"/>
      <c r="D382" s="112"/>
    </row>
    <row r="383" spans="3:4" ht="12.75">
      <c r="C383" s="112"/>
      <c r="D383" s="112"/>
    </row>
    <row r="384" spans="3:4" ht="12.75">
      <c r="C384" s="112"/>
      <c r="D384" s="112"/>
    </row>
    <row r="385" spans="3:4" ht="12.75">
      <c r="C385" s="112"/>
      <c r="D385" s="112"/>
    </row>
    <row r="386" spans="3:4" ht="12.75">
      <c r="C386" s="112"/>
      <c r="D386" s="112"/>
    </row>
    <row r="387" spans="3:4" ht="12.75">
      <c r="C387" s="112"/>
      <c r="D387" s="112"/>
    </row>
    <row r="388" spans="3:4" ht="12.75">
      <c r="C388" s="112"/>
      <c r="D388" s="112"/>
    </row>
    <row r="389" spans="3:4" ht="12.75">
      <c r="C389" s="112"/>
      <c r="D389" s="112"/>
    </row>
    <row r="390" spans="3:4" ht="12.75">
      <c r="C390" s="112"/>
      <c r="D390" s="112"/>
    </row>
    <row r="391" spans="3:4" ht="12.75">
      <c r="C391" s="112"/>
      <c r="D391" s="112"/>
    </row>
    <row r="392" spans="3:4" ht="12.75">
      <c r="C392" s="112"/>
      <c r="D392" s="112"/>
    </row>
    <row r="393" spans="3:4" ht="12.75">
      <c r="C393" s="112"/>
      <c r="D393" s="112"/>
    </row>
    <row r="394" spans="3:4" ht="12.75">
      <c r="C394" s="112"/>
      <c r="D394" s="112"/>
    </row>
    <row r="395" spans="3:4" ht="12.75">
      <c r="C395" s="112"/>
      <c r="D395" s="112"/>
    </row>
    <row r="396" spans="3:4" ht="12.75">
      <c r="C396" s="112"/>
      <c r="D396" s="112"/>
    </row>
    <row r="397" spans="3:4" ht="12.75">
      <c r="C397" s="112"/>
      <c r="D397" s="112"/>
    </row>
    <row r="398" spans="3:4" ht="12.75">
      <c r="C398" s="112"/>
      <c r="D398" s="112"/>
    </row>
    <row r="399" spans="3:4" ht="12.75">
      <c r="C399" s="112"/>
      <c r="D399" s="112"/>
    </row>
    <row r="400" spans="3:4" ht="12.75">
      <c r="C400" s="112"/>
      <c r="D400" s="112"/>
    </row>
    <row r="401" spans="3:4" ht="12.75">
      <c r="C401" s="112"/>
      <c r="D401" s="112"/>
    </row>
    <row r="402" spans="3:4" ht="12.75">
      <c r="C402" s="112"/>
      <c r="D402" s="112"/>
    </row>
    <row r="403" spans="3:4" ht="12.75">
      <c r="C403" s="112"/>
      <c r="D403" s="112"/>
    </row>
    <row r="404" spans="3:4" ht="12.75">
      <c r="C404" s="112"/>
      <c r="D404" s="112"/>
    </row>
    <row r="405" spans="3:4" ht="12.75">
      <c r="C405" s="112"/>
      <c r="D405" s="112"/>
    </row>
    <row r="406" spans="3:4" ht="12.75">
      <c r="C406" s="112"/>
      <c r="D406" s="112"/>
    </row>
    <row r="407" spans="3:4" ht="12.75">
      <c r="C407" s="112"/>
      <c r="D407" s="112"/>
    </row>
    <row r="408" spans="3:4" ht="12.75">
      <c r="C408" s="112"/>
      <c r="D408" s="112"/>
    </row>
    <row r="409" spans="3:4" ht="12.75">
      <c r="C409" s="112"/>
      <c r="D409" s="112"/>
    </row>
    <row r="410" spans="3:4" ht="12.75">
      <c r="C410" s="112"/>
      <c r="D410" s="112"/>
    </row>
    <row r="411" spans="3:4" ht="12.75">
      <c r="C411" s="112"/>
      <c r="D411" s="112"/>
    </row>
    <row r="412" spans="3:4" ht="12.75">
      <c r="C412" s="112"/>
      <c r="D412" s="112"/>
    </row>
    <row r="413" spans="3:4" ht="12.75">
      <c r="C413" s="112"/>
      <c r="D413" s="112"/>
    </row>
    <row r="414" spans="3:4" ht="12.75">
      <c r="C414" s="112"/>
      <c r="D414" s="112"/>
    </row>
    <row r="415" spans="3:4" ht="12.75">
      <c r="C415" s="112"/>
      <c r="D415" s="112"/>
    </row>
    <row r="416" spans="3:4" ht="12.75">
      <c r="C416" s="112"/>
      <c r="D416" s="112"/>
    </row>
    <row r="417" spans="3:4" ht="12.75">
      <c r="C417" s="112"/>
      <c r="D417" s="112"/>
    </row>
    <row r="418" spans="3:4" ht="12.75">
      <c r="C418" s="112"/>
      <c r="D418" s="112"/>
    </row>
    <row r="419" spans="3:4" ht="12.75">
      <c r="C419" s="112"/>
      <c r="D419" s="112"/>
    </row>
    <row r="420" spans="3:4" ht="12.75">
      <c r="C420" s="112"/>
      <c r="D420" s="112"/>
    </row>
    <row r="421" spans="3:4" ht="12.75">
      <c r="C421" s="112"/>
      <c r="D421" s="112"/>
    </row>
    <row r="422" spans="3:4" ht="12.75">
      <c r="C422" s="112"/>
      <c r="D422" s="112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5" bottom="0.3937007874015748" header="0.36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="85" zoomScaleNormal="85" workbookViewId="0" topLeftCell="A1">
      <selection activeCell="K22" sqref="K22"/>
    </sheetView>
  </sheetViews>
  <sheetFormatPr defaultColWidth="9.33203125" defaultRowHeight="12.75"/>
  <cols>
    <col min="1" max="1" width="31.83203125" style="68" customWidth="1"/>
    <col min="2" max="2" width="12" style="68" customWidth="1"/>
    <col min="3" max="3" width="11.83203125" style="68" customWidth="1"/>
    <col min="4" max="4" width="13.16015625" style="68" customWidth="1"/>
    <col min="5" max="5" width="12.5" style="68" customWidth="1"/>
    <col min="6" max="6" width="13.66015625" style="68" customWidth="1"/>
    <col min="7" max="10" width="12" style="68" customWidth="1"/>
    <col min="11" max="11" width="17.16015625" style="68" customWidth="1"/>
    <col min="12" max="14" width="11.16015625" style="68" customWidth="1"/>
    <col min="15" max="15" width="15.33203125" style="68" customWidth="1"/>
    <col min="16" max="16384" width="12" style="68" customWidth="1"/>
  </cols>
  <sheetData>
    <row r="1" spans="1:7" ht="12.75">
      <c r="A1" s="128" t="s">
        <v>60</v>
      </c>
      <c r="B1" s="128"/>
      <c r="C1" s="128"/>
      <c r="D1" s="128"/>
      <c r="E1" s="128"/>
      <c r="F1" s="128"/>
      <c r="G1" s="128"/>
    </row>
    <row r="2" spans="1:7" ht="12.75">
      <c r="A2" s="128" t="s">
        <v>73</v>
      </c>
      <c r="B2" s="128"/>
      <c r="C2" s="128"/>
      <c r="D2" s="128"/>
      <c r="E2" s="128"/>
      <c r="F2" s="128"/>
      <c r="G2" s="128"/>
    </row>
    <row r="3" spans="1:7" ht="21.75" customHeight="1">
      <c r="A3" s="159" t="s">
        <v>116</v>
      </c>
      <c r="B3" s="159"/>
      <c r="C3" s="159"/>
      <c r="D3" s="159"/>
      <c r="E3" s="159"/>
      <c r="F3" s="159"/>
      <c r="G3" s="159"/>
    </row>
    <row r="4" spans="1:7" ht="24" customHeight="1">
      <c r="A4" s="69"/>
      <c r="B4" s="148" t="s">
        <v>85</v>
      </c>
      <c r="C4" s="160" t="s">
        <v>61</v>
      </c>
      <c r="D4" s="161"/>
      <c r="E4" s="148" t="s">
        <v>62</v>
      </c>
      <c r="F4" s="148" t="s">
        <v>63</v>
      </c>
      <c r="G4" s="148" t="s">
        <v>64</v>
      </c>
    </row>
    <row r="5" spans="1:7" ht="24" customHeight="1">
      <c r="A5" s="70" t="s">
        <v>34</v>
      </c>
      <c r="B5" s="149"/>
      <c r="C5" s="10" t="s">
        <v>65</v>
      </c>
      <c r="D5" s="11" t="s">
        <v>66</v>
      </c>
      <c r="E5" s="149"/>
      <c r="F5" s="149"/>
      <c r="G5" s="149"/>
    </row>
    <row r="6" spans="1:7" ht="24" customHeight="1">
      <c r="A6" s="71"/>
      <c r="B6" s="150"/>
      <c r="C6" s="151" t="s">
        <v>67</v>
      </c>
      <c r="D6" s="152"/>
      <c r="E6" s="150"/>
      <c r="F6" s="150"/>
      <c r="G6" s="150"/>
    </row>
    <row r="7" spans="1:7" ht="18.75" customHeight="1">
      <c r="A7" s="156" t="s">
        <v>17</v>
      </c>
      <c r="B7" s="157"/>
      <c r="C7" s="157"/>
      <c r="D7" s="157"/>
      <c r="E7" s="157"/>
      <c r="F7" s="157"/>
      <c r="G7" s="158"/>
    </row>
    <row r="8" spans="1:10" s="73" customFormat="1" ht="12.75">
      <c r="A8" s="12" t="s">
        <v>2</v>
      </c>
      <c r="B8" s="36">
        <f>'[5]ZAROALL'!G185</f>
        <v>1159</v>
      </c>
      <c r="C8" s="36">
        <f>'[4]Munka1'!B391</f>
        <v>187</v>
      </c>
      <c r="D8" s="36">
        <f>'[4]Munka1'!C391</f>
        <v>1109</v>
      </c>
      <c r="E8" s="36">
        <f>B8+C8+D8</f>
        <v>2455</v>
      </c>
      <c r="F8" s="36">
        <f>E8-G8</f>
        <v>1452</v>
      </c>
      <c r="G8" s="36">
        <f>'[5]ZAROALL'!H185</f>
        <v>1003</v>
      </c>
      <c r="H8" s="72"/>
      <c r="I8" s="72"/>
      <c r="J8" s="72"/>
    </row>
    <row r="9" spans="1:7" s="73" customFormat="1" ht="12.75">
      <c r="A9" s="13" t="s">
        <v>3</v>
      </c>
      <c r="B9" s="74">
        <f>'[5]ZAROALL'!G186</f>
        <v>123</v>
      </c>
      <c r="C9" s="75">
        <f>'[4]Munka1'!B392</f>
        <v>33</v>
      </c>
      <c r="D9" s="76">
        <f>'[4]Munka1'!C392</f>
        <v>288</v>
      </c>
      <c r="E9" s="76">
        <f aca="true" t="shared" si="0" ref="E9:E22">B9+C9+D9</f>
        <v>444</v>
      </c>
      <c r="F9" s="76">
        <f aca="true" t="shared" si="1" ref="F9:F30">E9-G9</f>
        <v>159</v>
      </c>
      <c r="G9" s="74">
        <f>'[5]ZAROALL'!H186</f>
        <v>285</v>
      </c>
    </row>
    <row r="10" spans="1:7" s="73" customFormat="1" ht="12.75">
      <c r="A10" s="12" t="s">
        <v>4</v>
      </c>
      <c r="B10" s="36">
        <f>'[5]ZAROALL'!G187</f>
        <v>691</v>
      </c>
      <c r="C10" s="77">
        <f>'[4]Munka1'!B393</f>
        <v>151</v>
      </c>
      <c r="D10" s="78">
        <f>'[4]Munka1'!C393</f>
        <v>446</v>
      </c>
      <c r="E10" s="78">
        <f t="shared" si="0"/>
        <v>1288</v>
      </c>
      <c r="F10" s="78">
        <f t="shared" si="1"/>
        <v>696</v>
      </c>
      <c r="G10" s="36">
        <f>'[5]ZAROALL'!H187</f>
        <v>592</v>
      </c>
    </row>
    <row r="11" spans="1:7" s="73" customFormat="1" ht="12.75">
      <c r="A11" s="13" t="s">
        <v>5</v>
      </c>
      <c r="B11" s="74">
        <f>'[5]ZAROALL'!G188</f>
        <v>171</v>
      </c>
      <c r="C11" s="75">
        <f>'[4]Munka1'!B394</f>
        <v>12</v>
      </c>
      <c r="D11" s="76">
        <f>'[4]Munka1'!C394</f>
        <v>142</v>
      </c>
      <c r="E11" s="76">
        <f t="shared" si="0"/>
        <v>325</v>
      </c>
      <c r="F11" s="76">
        <f t="shared" si="1"/>
        <v>227</v>
      </c>
      <c r="G11" s="74">
        <f>'[5]ZAROALL'!H188</f>
        <v>98</v>
      </c>
    </row>
    <row r="12" spans="1:7" s="73" customFormat="1" ht="12.75">
      <c r="A12" s="12" t="s">
        <v>6</v>
      </c>
      <c r="B12" s="36">
        <f>'[5]ZAROALL'!G189</f>
        <v>134</v>
      </c>
      <c r="C12" s="77">
        <f>'[4]Munka1'!B395</f>
        <v>42</v>
      </c>
      <c r="D12" s="78">
        <f>'[4]Munka1'!C395</f>
        <v>227</v>
      </c>
      <c r="E12" s="78">
        <f t="shared" si="0"/>
        <v>403</v>
      </c>
      <c r="F12" s="78">
        <f t="shared" si="1"/>
        <v>155</v>
      </c>
      <c r="G12" s="36">
        <f>'[5]ZAROALL'!H189</f>
        <v>248</v>
      </c>
    </row>
    <row r="13" spans="1:7" s="73" customFormat="1" ht="12.75">
      <c r="A13" s="13" t="s">
        <v>7</v>
      </c>
      <c r="B13" s="74">
        <f>'[5]ZAROALL'!G190</f>
        <v>1036</v>
      </c>
      <c r="C13" s="75">
        <f>'[4]Munka1'!B396</f>
        <v>41</v>
      </c>
      <c r="D13" s="76">
        <f>'[4]Munka1'!C396</f>
        <v>518</v>
      </c>
      <c r="E13" s="76">
        <f t="shared" si="0"/>
        <v>1595</v>
      </c>
      <c r="F13" s="76">
        <f t="shared" si="1"/>
        <v>538</v>
      </c>
      <c r="G13" s="74">
        <f>'[5]ZAROALL'!H190</f>
        <v>1057</v>
      </c>
    </row>
    <row r="14" spans="1:7" s="73" customFormat="1" ht="12.75">
      <c r="A14" s="12" t="s">
        <v>8</v>
      </c>
      <c r="B14" s="36">
        <f>'[5]ZAROALL'!G191</f>
        <v>565</v>
      </c>
      <c r="C14" s="77">
        <f>'[4]Munka1'!B397</f>
        <v>63</v>
      </c>
      <c r="D14" s="78">
        <f>'[4]Munka1'!C397</f>
        <v>110</v>
      </c>
      <c r="E14" s="78">
        <f t="shared" si="0"/>
        <v>738</v>
      </c>
      <c r="F14" s="78">
        <f t="shared" si="1"/>
        <v>441</v>
      </c>
      <c r="G14" s="36">
        <f>'[5]ZAROALL'!H191</f>
        <v>297</v>
      </c>
    </row>
    <row r="15" spans="1:7" s="73" customFormat="1" ht="12.75">
      <c r="A15" s="13" t="s">
        <v>9</v>
      </c>
      <c r="B15" s="74">
        <f>'[5]ZAROALL'!G192</f>
        <v>573</v>
      </c>
      <c r="C15" s="75">
        <f>'[4]Munka1'!B398</f>
        <v>44</v>
      </c>
      <c r="D15" s="76">
        <f>'[4]Munka1'!C398</f>
        <v>343</v>
      </c>
      <c r="E15" s="76">
        <f t="shared" si="0"/>
        <v>960</v>
      </c>
      <c r="F15" s="76">
        <f t="shared" si="1"/>
        <v>579</v>
      </c>
      <c r="G15" s="74">
        <f>'[5]ZAROALL'!H192</f>
        <v>381</v>
      </c>
    </row>
    <row r="16" spans="1:7" s="73" customFormat="1" ht="12.75">
      <c r="A16" s="12" t="s">
        <v>10</v>
      </c>
      <c r="B16" s="36">
        <f>'[5]ZAROALL'!G193</f>
        <v>541</v>
      </c>
      <c r="C16" s="77">
        <f>'[4]Munka1'!B399</f>
        <v>28</v>
      </c>
      <c r="D16" s="78">
        <f>'[4]Munka1'!C399</f>
        <v>439</v>
      </c>
      <c r="E16" s="78">
        <f t="shared" si="0"/>
        <v>1008</v>
      </c>
      <c r="F16" s="78">
        <f t="shared" si="1"/>
        <v>627</v>
      </c>
      <c r="G16" s="36">
        <f>'[5]ZAROALL'!H193</f>
        <v>381</v>
      </c>
    </row>
    <row r="17" spans="1:7" s="73" customFormat="1" ht="12.75">
      <c r="A17" s="13" t="s">
        <v>11</v>
      </c>
      <c r="B17" s="74">
        <f>'[5]ZAROALL'!G194</f>
        <v>513</v>
      </c>
      <c r="C17" s="75">
        <f>'[4]Munka1'!B400</f>
        <v>70</v>
      </c>
      <c r="D17" s="76">
        <f>'[4]Munka1'!C400</f>
        <v>380</v>
      </c>
      <c r="E17" s="76">
        <f t="shared" si="0"/>
        <v>963</v>
      </c>
      <c r="F17" s="76">
        <f t="shared" si="1"/>
        <v>409</v>
      </c>
      <c r="G17" s="74">
        <f>'[5]ZAROALL'!H194</f>
        <v>554</v>
      </c>
    </row>
    <row r="18" spans="1:7" s="73" customFormat="1" ht="12.75">
      <c r="A18" s="12" t="s">
        <v>12</v>
      </c>
      <c r="B18" s="36">
        <f>'[5]ZAROALL'!G195</f>
        <v>37</v>
      </c>
      <c r="C18" s="77">
        <f>'[4]Munka1'!B401</f>
        <v>2</v>
      </c>
      <c r="D18" s="78">
        <f>'[4]Munka1'!C401</f>
        <v>106</v>
      </c>
      <c r="E18" s="78">
        <f t="shared" si="0"/>
        <v>145</v>
      </c>
      <c r="F18" s="78">
        <f t="shared" si="1"/>
        <v>69</v>
      </c>
      <c r="G18" s="36">
        <f>'[5]ZAROALL'!H195</f>
        <v>76</v>
      </c>
    </row>
    <row r="19" spans="1:7" s="73" customFormat="1" ht="12.75">
      <c r="A19" s="13" t="s">
        <v>13</v>
      </c>
      <c r="B19" s="74">
        <f>'[5]ZAROALL'!G196</f>
        <v>136</v>
      </c>
      <c r="C19" s="75">
        <f>'[4]Munka1'!B402</f>
        <v>37</v>
      </c>
      <c r="D19" s="76">
        <f>'[4]Munka1'!C402</f>
        <v>126</v>
      </c>
      <c r="E19" s="76">
        <f t="shared" si="0"/>
        <v>299</v>
      </c>
      <c r="F19" s="76">
        <f t="shared" si="1"/>
        <v>121</v>
      </c>
      <c r="G19" s="74">
        <f>'[5]ZAROALL'!H196</f>
        <v>178</v>
      </c>
    </row>
    <row r="20" spans="1:7" s="73" customFormat="1" ht="12.75">
      <c r="A20" s="12" t="s">
        <v>14</v>
      </c>
      <c r="B20" s="36">
        <f>'[5]ZAROALL'!G197</f>
        <v>218</v>
      </c>
      <c r="C20" s="77">
        <f>'[4]Munka1'!B403</f>
        <v>2</v>
      </c>
      <c r="D20" s="78">
        <f>'[4]Munka1'!C403</f>
        <v>99</v>
      </c>
      <c r="E20" s="78">
        <f t="shared" si="0"/>
        <v>319</v>
      </c>
      <c r="F20" s="78">
        <f t="shared" si="1"/>
        <v>168</v>
      </c>
      <c r="G20" s="36">
        <f>'[5]ZAROALL'!H197</f>
        <v>151</v>
      </c>
    </row>
    <row r="21" spans="1:7" s="73" customFormat="1" ht="12.75">
      <c r="A21" s="13" t="s">
        <v>15</v>
      </c>
      <c r="B21" s="74">
        <f>'[5]ZAROALL'!G198</f>
        <v>104</v>
      </c>
      <c r="C21" s="75">
        <f>'[4]Munka1'!B404</f>
        <v>10</v>
      </c>
      <c r="D21" s="76">
        <f>'[4]Munka1'!C404</f>
        <v>76</v>
      </c>
      <c r="E21" s="76">
        <f t="shared" si="0"/>
        <v>190</v>
      </c>
      <c r="F21" s="76">
        <f t="shared" si="1"/>
        <v>136</v>
      </c>
      <c r="G21" s="74">
        <f>'[5]ZAROALL'!H198</f>
        <v>54</v>
      </c>
    </row>
    <row r="22" spans="1:7" s="73" customFormat="1" ht="12.75">
      <c r="A22" s="12" t="s">
        <v>16</v>
      </c>
      <c r="B22" s="36">
        <f>'[5]ZAROALL'!G199</f>
        <v>178</v>
      </c>
      <c r="C22" s="77">
        <f>'[4]Munka1'!B405</f>
        <v>24</v>
      </c>
      <c r="D22" s="78">
        <f>'[4]Munka1'!C405</f>
        <v>79</v>
      </c>
      <c r="E22" s="78">
        <f t="shared" si="0"/>
        <v>281</v>
      </c>
      <c r="F22" s="78">
        <f t="shared" si="1"/>
        <v>251</v>
      </c>
      <c r="G22" s="36">
        <f>'[5]ZAROALL'!H199</f>
        <v>30</v>
      </c>
    </row>
    <row r="23" spans="1:9" s="73" customFormat="1" ht="32.25" customHeight="1">
      <c r="A23" s="79" t="s">
        <v>17</v>
      </c>
      <c r="B23" s="80">
        <f aca="true" t="shared" si="2" ref="B23:G23">SUM(B8:B22)</f>
        <v>6179</v>
      </c>
      <c r="C23" s="80">
        <f t="shared" si="2"/>
        <v>746</v>
      </c>
      <c r="D23" s="80">
        <f>SUM(D8:D22)</f>
        <v>4488</v>
      </c>
      <c r="E23" s="80">
        <f t="shared" si="2"/>
        <v>11413</v>
      </c>
      <c r="F23" s="80">
        <f t="shared" si="1"/>
        <v>6028</v>
      </c>
      <c r="G23" s="80">
        <f t="shared" si="2"/>
        <v>5385</v>
      </c>
      <c r="I23" s="72"/>
    </row>
    <row r="24" spans="1:17" s="73" customFormat="1" ht="19.5" customHeight="1">
      <c r="A24" s="153" t="s">
        <v>24</v>
      </c>
      <c r="B24" s="154"/>
      <c r="C24" s="154"/>
      <c r="D24" s="154"/>
      <c r="E24" s="154"/>
      <c r="F24" s="154"/>
      <c r="G24" s="155"/>
      <c r="H24" s="72"/>
      <c r="O24" s="7"/>
      <c r="P24" s="7"/>
      <c r="Q24" s="7"/>
    </row>
    <row r="25" spans="1:7" s="73" customFormat="1" ht="12.75">
      <c r="A25" s="13" t="s">
        <v>18</v>
      </c>
      <c r="B25" s="74">
        <f>'[5]ZAROALL'!G202</f>
        <v>276</v>
      </c>
      <c r="C25" s="81">
        <f>'[4]Munka1'!B407</f>
        <v>90</v>
      </c>
      <c r="D25" s="81">
        <f>'[4]Munka1'!C407</f>
        <v>466</v>
      </c>
      <c r="E25" s="76">
        <f aca="true" t="shared" si="3" ref="E25:E30">B25+C25+D25</f>
        <v>832</v>
      </c>
      <c r="F25" s="76">
        <f t="shared" si="1"/>
        <v>331</v>
      </c>
      <c r="G25" s="74">
        <f>'[5]ZAROALL'!H202</f>
        <v>501</v>
      </c>
    </row>
    <row r="26" spans="1:7" s="73" customFormat="1" ht="12.75">
      <c r="A26" s="4" t="s">
        <v>19</v>
      </c>
      <c r="B26" s="36">
        <f>'[5]ZAROALL'!G203</f>
        <v>253</v>
      </c>
      <c r="C26" s="77">
        <f>'[4]Munka1'!B408</f>
        <v>128</v>
      </c>
      <c r="D26" s="78">
        <f>'[4]Munka1'!C408</f>
        <v>307</v>
      </c>
      <c r="E26" s="78">
        <f t="shared" si="3"/>
        <v>688</v>
      </c>
      <c r="F26" s="78">
        <f t="shared" si="1"/>
        <v>379</v>
      </c>
      <c r="G26" s="36">
        <f>'[5]ZAROALL'!H203</f>
        <v>309</v>
      </c>
    </row>
    <row r="27" spans="1:7" s="73" customFormat="1" ht="12.75">
      <c r="A27" s="13" t="s">
        <v>20</v>
      </c>
      <c r="B27" s="74">
        <f>'[5]ZAROALL'!G204</f>
        <v>44</v>
      </c>
      <c r="C27" s="75">
        <f>'[4]Munka1'!B409</f>
        <v>104</v>
      </c>
      <c r="D27" s="76">
        <f>'[4]Munka1'!C409</f>
        <v>154</v>
      </c>
      <c r="E27" s="76">
        <f t="shared" si="3"/>
        <v>302</v>
      </c>
      <c r="F27" s="76">
        <f t="shared" si="1"/>
        <v>193</v>
      </c>
      <c r="G27" s="74">
        <f>'[5]ZAROALL'!H204</f>
        <v>109</v>
      </c>
    </row>
    <row r="28" spans="1:7" s="73" customFormat="1" ht="12.75">
      <c r="A28" s="4" t="s">
        <v>21</v>
      </c>
      <c r="B28" s="36">
        <f>'[5]ZAROALL'!G205</f>
        <v>385</v>
      </c>
      <c r="C28" s="77">
        <f>'[4]Munka1'!B410</f>
        <v>39</v>
      </c>
      <c r="D28" s="78">
        <f>'[4]Munka1'!C410</f>
        <v>131</v>
      </c>
      <c r="E28" s="78">
        <f t="shared" si="3"/>
        <v>555</v>
      </c>
      <c r="F28" s="78">
        <f t="shared" si="1"/>
        <v>430</v>
      </c>
      <c r="G28" s="36">
        <f>'[5]ZAROALL'!H205</f>
        <v>125</v>
      </c>
    </row>
    <row r="29" spans="1:7" s="73" customFormat="1" ht="12.75">
      <c r="A29" s="13" t="s">
        <v>22</v>
      </c>
      <c r="B29" s="74">
        <f>'[5]ZAROALL'!G206</f>
        <v>81</v>
      </c>
      <c r="C29" s="75">
        <f>'[4]Munka1'!B411</f>
        <v>18</v>
      </c>
      <c r="D29" s="76">
        <f>'[4]Munka1'!C411</f>
        <v>220</v>
      </c>
      <c r="E29" s="76">
        <f t="shared" si="3"/>
        <v>319</v>
      </c>
      <c r="F29" s="76">
        <f t="shared" si="1"/>
        <v>136</v>
      </c>
      <c r="G29" s="74">
        <f>'[5]ZAROALL'!H206</f>
        <v>183</v>
      </c>
    </row>
    <row r="30" spans="1:7" s="73" customFormat="1" ht="12.75">
      <c r="A30" s="4" t="s">
        <v>23</v>
      </c>
      <c r="B30" s="36">
        <f>'[5]ZAROALL'!G207</f>
        <v>94</v>
      </c>
      <c r="C30" s="77">
        <f>'[4]Munka1'!B412</f>
        <v>6</v>
      </c>
      <c r="D30" s="78">
        <f>'[4]Munka1'!C412</f>
        <v>40</v>
      </c>
      <c r="E30" s="78">
        <f t="shared" si="3"/>
        <v>140</v>
      </c>
      <c r="F30" s="78">
        <f t="shared" si="1"/>
        <v>108</v>
      </c>
      <c r="G30" s="36">
        <f>'[5]ZAROALL'!H207</f>
        <v>32</v>
      </c>
    </row>
    <row r="31" spans="1:7" s="73" customFormat="1" ht="12.75">
      <c r="A31" s="82" t="s">
        <v>24</v>
      </c>
      <c r="B31" s="83">
        <f aca="true" t="shared" si="4" ref="B31:G31">SUM(B25:B30)</f>
        <v>1133</v>
      </c>
      <c r="C31" s="83">
        <f t="shared" si="4"/>
        <v>385</v>
      </c>
      <c r="D31" s="83">
        <f t="shared" si="4"/>
        <v>1318</v>
      </c>
      <c r="E31" s="83">
        <f t="shared" si="4"/>
        <v>2836</v>
      </c>
      <c r="F31" s="83">
        <f t="shared" si="4"/>
        <v>1577</v>
      </c>
      <c r="G31" s="83">
        <f t="shared" si="4"/>
        <v>1259</v>
      </c>
    </row>
    <row r="32" spans="1:10" s="73" customFormat="1" ht="12.75">
      <c r="A32" s="153" t="s">
        <v>31</v>
      </c>
      <c r="B32" s="154"/>
      <c r="C32" s="154"/>
      <c r="D32" s="154"/>
      <c r="E32" s="154"/>
      <c r="F32" s="154"/>
      <c r="G32" s="155"/>
      <c r="H32" s="72"/>
      <c r="J32" s="72"/>
    </row>
    <row r="33" spans="1:7" s="73" customFormat="1" ht="12.75">
      <c r="A33" s="14" t="s">
        <v>25</v>
      </c>
      <c r="B33" s="81">
        <f>'[5]ZAROALL'!G210</f>
        <v>863</v>
      </c>
      <c r="C33" s="81">
        <f>'[4]Munka1'!B414</f>
        <v>67</v>
      </c>
      <c r="D33" s="81">
        <f>'[4]Munka1'!C414</f>
        <v>413</v>
      </c>
      <c r="E33" s="84">
        <f aca="true" t="shared" si="5" ref="E33:E38">B33+C33+D33</f>
        <v>1343</v>
      </c>
      <c r="F33" s="84">
        <f aca="true" t="shared" si="6" ref="F33:F38">E33-G33</f>
        <v>993</v>
      </c>
      <c r="G33" s="81">
        <f>'[5]ZAROALL'!H210</f>
        <v>350</v>
      </c>
    </row>
    <row r="34" spans="1:7" s="73" customFormat="1" ht="12.75">
      <c r="A34" s="4" t="s">
        <v>26</v>
      </c>
      <c r="B34" s="36">
        <f>'[5]ZAROALL'!G211</f>
        <v>407</v>
      </c>
      <c r="C34" s="77">
        <f>'[4]Munka1'!B415</f>
        <v>17</v>
      </c>
      <c r="D34" s="78">
        <f>'[4]Munka1'!C415</f>
        <v>155</v>
      </c>
      <c r="E34" s="78">
        <f t="shared" si="5"/>
        <v>579</v>
      </c>
      <c r="F34" s="78">
        <f t="shared" si="6"/>
        <v>221</v>
      </c>
      <c r="G34" s="36">
        <f>'[5]ZAROALL'!H211</f>
        <v>358</v>
      </c>
    </row>
    <row r="35" spans="1:7" s="73" customFormat="1" ht="12.75">
      <c r="A35" s="14" t="s">
        <v>27</v>
      </c>
      <c r="B35" s="74">
        <f>'[5]ZAROALL'!G212</f>
        <v>193</v>
      </c>
      <c r="C35" s="75">
        <f>'[4]Munka1'!B416</f>
        <v>20</v>
      </c>
      <c r="D35" s="76">
        <f>'[4]Munka1'!C416</f>
        <v>229</v>
      </c>
      <c r="E35" s="76">
        <f t="shared" si="5"/>
        <v>442</v>
      </c>
      <c r="F35" s="76">
        <f t="shared" si="6"/>
        <v>173</v>
      </c>
      <c r="G35" s="74">
        <f>'[5]ZAROALL'!H212</f>
        <v>269</v>
      </c>
    </row>
    <row r="36" spans="1:7" s="73" customFormat="1" ht="12.75">
      <c r="A36" s="4" t="s">
        <v>28</v>
      </c>
      <c r="B36" s="36">
        <f>'[5]ZAROALL'!G213</f>
        <v>93</v>
      </c>
      <c r="C36" s="77">
        <f>'[4]Munka1'!B417</f>
        <v>0</v>
      </c>
      <c r="D36" s="78">
        <f>'[4]Munka1'!C417</f>
        <v>165</v>
      </c>
      <c r="E36" s="78">
        <f t="shared" si="5"/>
        <v>258</v>
      </c>
      <c r="F36" s="78">
        <f t="shared" si="6"/>
        <v>152</v>
      </c>
      <c r="G36" s="36">
        <f>'[5]ZAROALL'!H213</f>
        <v>106</v>
      </c>
    </row>
    <row r="37" spans="1:7" s="73" customFormat="1" ht="12.75">
      <c r="A37" s="14" t="s">
        <v>29</v>
      </c>
      <c r="B37" s="74">
        <f>'[5]ZAROALL'!G214</f>
        <v>266</v>
      </c>
      <c r="C37" s="75">
        <f>'[4]Munka1'!B418</f>
        <v>20</v>
      </c>
      <c r="D37" s="76">
        <f>'[4]Munka1'!C418</f>
        <v>40</v>
      </c>
      <c r="E37" s="76">
        <f t="shared" si="5"/>
        <v>326</v>
      </c>
      <c r="F37" s="76">
        <f t="shared" si="6"/>
        <v>96</v>
      </c>
      <c r="G37" s="74">
        <f>'[5]ZAROALL'!H214</f>
        <v>230</v>
      </c>
    </row>
    <row r="38" spans="1:7" s="73" customFormat="1" ht="12.75">
      <c r="A38" s="4" t="s">
        <v>30</v>
      </c>
      <c r="B38" s="36">
        <f>'[5]ZAROALL'!G215</f>
        <v>83</v>
      </c>
      <c r="C38" s="77">
        <f>'[4]Munka1'!B419</f>
        <v>16</v>
      </c>
      <c r="D38" s="78">
        <f>'[4]Munka1'!C419</f>
        <v>60</v>
      </c>
      <c r="E38" s="78">
        <f t="shared" si="5"/>
        <v>159</v>
      </c>
      <c r="F38" s="78">
        <f t="shared" si="6"/>
        <v>62</v>
      </c>
      <c r="G38" s="36">
        <f>'[5]ZAROALL'!H215</f>
        <v>97</v>
      </c>
    </row>
    <row r="39" spans="1:9" s="73" customFormat="1" ht="12.75">
      <c r="A39" s="82" t="s">
        <v>31</v>
      </c>
      <c r="B39" s="83">
        <f aca="true" t="shared" si="7" ref="B39:G39">SUM(B33:B38)</f>
        <v>1905</v>
      </c>
      <c r="C39" s="85">
        <f t="shared" si="7"/>
        <v>140</v>
      </c>
      <c r="D39" s="86">
        <f t="shared" si="7"/>
        <v>1062</v>
      </c>
      <c r="E39" s="86">
        <f>SUM(E33:E38)</f>
        <v>3107</v>
      </c>
      <c r="F39" s="86">
        <f>SUM(F33:F38)</f>
        <v>1697</v>
      </c>
      <c r="G39" s="83">
        <f t="shared" si="7"/>
        <v>1410</v>
      </c>
      <c r="H39" s="72"/>
      <c r="I39" s="72"/>
    </row>
    <row r="40" spans="1:7" s="73" customFormat="1" ht="33.75" customHeight="1">
      <c r="A40" s="50" t="s">
        <v>32</v>
      </c>
      <c r="B40" s="51">
        <f aca="true" t="shared" si="8" ref="B40:G40">B39+B31+B23</f>
        <v>9217</v>
      </c>
      <c r="C40" s="51">
        <f t="shared" si="8"/>
        <v>1271</v>
      </c>
      <c r="D40" s="51">
        <f t="shared" si="8"/>
        <v>6868</v>
      </c>
      <c r="E40" s="51">
        <f>E39+E31+E23</f>
        <v>17356</v>
      </c>
      <c r="F40" s="51">
        <f t="shared" si="8"/>
        <v>9302</v>
      </c>
      <c r="G40" s="51">
        <f t="shared" si="8"/>
        <v>8054</v>
      </c>
    </row>
    <row r="41" ht="12.75">
      <c r="D41" s="87"/>
    </row>
    <row r="42" spans="3:4" ht="12.75">
      <c r="C42" s="87"/>
      <c r="D42" s="87">
        <f>SUM(C40:D40)</f>
        <v>8139</v>
      </c>
    </row>
    <row r="43" spans="3:4" ht="12.75">
      <c r="C43" s="87"/>
      <c r="D43" s="87">
        <f>SUM(C23:D23)</f>
        <v>5234</v>
      </c>
    </row>
    <row r="44" ht="12.75">
      <c r="D44" s="87">
        <f>SUM(C31:D31)</f>
        <v>1703</v>
      </c>
    </row>
    <row r="45" ht="12.75">
      <c r="D45" s="87">
        <f>SUM(C39:D39)</f>
        <v>1202</v>
      </c>
    </row>
  </sheetData>
  <mergeCells count="12"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="85" zoomScaleNormal="85" workbookViewId="0" topLeftCell="A1">
      <selection activeCell="I28" sqref="I28"/>
    </sheetView>
  </sheetViews>
  <sheetFormatPr defaultColWidth="9.33203125" defaultRowHeight="12.75"/>
  <cols>
    <col min="1" max="1" width="16" style="7" customWidth="1"/>
    <col min="2" max="2" width="10.5" style="7" customWidth="1"/>
    <col min="3" max="5" width="9.33203125" style="7" customWidth="1"/>
    <col min="6" max="6" width="11.83203125" style="7" customWidth="1"/>
    <col min="7" max="16384" width="9.33203125" style="7" customWidth="1"/>
  </cols>
  <sheetData>
    <row r="1" spans="1:9" ht="40.5" customHeight="1">
      <c r="A1" s="124" t="s">
        <v>114</v>
      </c>
      <c r="B1" s="124"/>
      <c r="C1" s="124"/>
      <c r="D1" s="124"/>
      <c r="E1" s="124"/>
      <c r="F1" s="124"/>
      <c r="G1" s="124"/>
      <c r="H1" s="124"/>
      <c r="I1" s="124"/>
    </row>
    <row r="2" spans="1:9" ht="12.75">
      <c r="A2" s="165" t="s">
        <v>92</v>
      </c>
      <c r="B2" s="169" t="s">
        <v>93</v>
      </c>
      <c r="C2" s="170"/>
      <c r="D2" s="170"/>
      <c r="E2" s="170"/>
      <c r="F2" s="169" t="s">
        <v>94</v>
      </c>
      <c r="G2" s="170"/>
      <c r="H2" s="176"/>
      <c r="I2" s="177"/>
    </row>
    <row r="3" spans="1:9" ht="12.75">
      <c r="A3" s="166"/>
      <c r="B3" s="171"/>
      <c r="C3" s="172"/>
      <c r="D3" s="173"/>
      <c r="E3" s="173"/>
      <c r="F3" s="178"/>
      <c r="G3" s="179"/>
      <c r="H3" s="179"/>
      <c r="I3" s="180"/>
    </row>
    <row r="4" spans="1:9" ht="12.75">
      <c r="A4" s="167"/>
      <c r="B4" s="174"/>
      <c r="C4" s="175"/>
      <c r="D4" s="175"/>
      <c r="E4" s="175"/>
      <c r="F4" s="181"/>
      <c r="G4" s="182"/>
      <c r="H4" s="182"/>
      <c r="I4" s="183"/>
    </row>
    <row r="5" spans="1:9" ht="40.5" customHeight="1">
      <c r="A5" s="167"/>
      <c r="B5" s="8" t="s">
        <v>111</v>
      </c>
      <c r="C5" s="9" t="s">
        <v>21</v>
      </c>
      <c r="D5" s="9" t="s">
        <v>95</v>
      </c>
      <c r="E5" s="184" t="s">
        <v>112</v>
      </c>
      <c r="F5" s="8" t="s">
        <v>111</v>
      </c>
      <c r="G5" s="9" t="s">
        <v>21</v>
      </c>
      <c r="H5" s="9" t="s">
        <v>95</v>
      </c>
      <c r="I5" s="184" t="s">
        <v>112</v>
      </c>
    </row>
    <row r="6" spans="1:9" ht="14.25" customHeight="1">
      <c r="A6" s="168"/>
      <c r="B6" s="186" t="s">
        <v>96</v>
      </c>
      <c r="C6" s="187"/>
      <c r="D6" s="188"/>
      <c r="E6" s="185"/>
      <c r="F6" s="186" t="s">
        <v>96</v>
      </c>
      <c r="G6" s="187"/>
      <c r="H6" s="188"/>
      <c r="I6" s="185"/>
    </row>
    <row r="7" spans="1:9" ht="21" customHeight="1">
      <c r="A7" s="162" t="s">
        <v>110</v>
      </c>
      <c r="B7" s="163"/>
      <c r="C7" s="163"/>
      <c r="D7" s="163"/>
      <c r="E7" s="163"/>
      <c r="F7" s="163"/>
      <c r="G7" s="163"/>
      <c r="H7" s="163"/>
      <c r="I7" s="164"/>
    </row>
    <row r="8" spans="1:9" ht="12.75">
      <c r="A8" s="56" t="s">
        <v>97</v>
      </c>
      <c r="B8" s="57">
        <v>1</v>
      </c>
      <c r="C8" s="57">
        <v>1</v>
      </c>
      <c r="D8" s="57">
        <v>0</v>
      </c>
      <c r="E8" s="57">
        <f aca="true" t="shared" si="0" ref="E8:E19">SUM(B8:D8)</f>
        <v>2</v>
      </c>
      <c r="F8" s="57">
        <v>28</v>
      </c>
      <c r="G8" s="57">
        <v>13</v>
      </c>
      <c r="H8" s="57">
        <v>0</v>
      </c>
      <c r="I8" s="57">
        <f aca="true" t="shared" si="1" ref="I8:I19">SUM(F8:H8)</f>
        <v>41</v>
      </c>
    </row>
    <row r="9" spans="1:9" ht="12.75">
      <c r="A9" s="58" t="s">
        <v>98</v>
      </c>
      <c r="B9" s="59">
        <v>1</v>
      </c>
      <c r="C9" s="59">
        <v>1</v>
      </c>
      <c r="D9" s="59">
        <v>0</v>
      </c>
      <c r="E9" s="59">
        <f t="shared" si="0"/>
        <v>2</v>
      </c>
      <c r="F9" s="59">
        <v>93</v>
      </c>
      <c r="G9" s="59">
        <v>29</v>
      </c>
      <c r="H9" s="59">
        <v>0</v>
      </c>
      <c r="I9" s="59">
        <f t="shared" si="1"/>
        <v>122</v>
      </c>
    </row>
    <row r="10" spans="1:9" ht="12.75">
      <c r="A10" s="60" t="s">
        <v>99</v>
      </c>
      <c r="B10" s="61">
        <v>2</v>
      </c>
      <c r="C10" s="61">
        <v>0</v>
      </c>
      <c r="D10" s="61">
        <v>1</v>
      </c>
      <c r="E10" s="61">
        <f t="shared" si="0"/>
        <v>3</v>
      </c>
      <c r="F10" s="61">
        <v>44</v>
      </c>
      <c r="G10" s="61">
        <v>0</v>
      </c>
      <c r="H10" s="61">
        <v>35</v>
      </c>
      <c r="I10" s="61">
        <f t="shared" si="1"/>
        <v>79</v>
      </c>
    </row>
    <row r="11" spans="1:9" ht="12.75">
      <c r="A11" s="62" t="s">
        <v>100</v>
      </c>
      <c r="B11" s="63">
        <v>0</v>
      </c>
      <c r="C11" s="59">
        <v>1</v>
      </c>
      <c r="D11" s="59">
        <v>0</v>
      </c>
      <c r="E11" s="59">
        <f t="shared" si="0"/>
        <v>1</v>
      </c>
      <c r="F11" s="59">
        <v>0</v>
      </c>
      <c r="G11" s="59">
        <v>35</v>
      </c>
      <c r="H11" s="59">
        <v>0</v>
      </c>
      <c r="I11" s="59">
        <f t="shared" si="1"/>
        <v>35</v>
      </c>
    </row>
    <row r="12" spans="1:9" ht="12.75">
      <c r="A12" s="64" t="s">
        <v>101</v>
      </c>
      <c r="B12" s="65">
        <v>1</v>
      </c>
      <c r="C12" s="61">
        <v>0</v>
      </c>
      <c r="D12" s="61">
        <v>1</v>
      </c>
      <c r="E12" s="61">
        <f t="shared" si="0"/>
        <v>2</v>
      </c>
      <c r="F12" s="61">
        <v>19</v>
      </c>
      <c r="G12" s="61">
        <v>0</v>
      </c>
      <c r="H12" s="61">
        <v>100</v>
      </c>
      <c r="I12" s="61">
        <f t="shared" si="1"/>
        <v>119</v>
      </c>
    </row>
    <row r="13" spans="1:9" ht="12.75">
      <c r="A13" s="62" t="s">
        <v>102</v>
      </c>
      <c r="B13" s="63">
        <v>1</v>
      </c>
      <c r="C13" s="59">
        <v>2</v>
      </c>
      <c r="D13" s="59">
        <v>1</v>
      </c>
      <c r="E13" s="59">
        <f t="shared" si="0"/>
        <v>4</v>
      </c>
      <c r="F13" s="59">
        <v>23</v>
      </c>
      <c r="G13" s="59">
        <v>72</v>
      </c>
      <c r="H13" s="59">
        <v>20</v>
      </c>
      <c r="I13" s="59">
        <f t="shared" si="1"/>
        <v>115</v>
      </c>
    </row>
    <row r="14" spans="1:9" ht="12.75">
      <c r="A14" s="64" t="s">
        <v>103</v>
      </c>
      <c r="B14" s="65">
        <v>1</v>
      </c>
      <c r="C14" s="61">
        <v>1</v>
      </c>
      <c r="D14" s="61">
        <v>1</v>
      </c>
      <c r="E14" s="61">
        <f t="shared" si="0"/>
        <v>3</v>
      </c>
      <c r="F14" s="61">
        <v>13</v>
      </c>
      <c r="G14" s="61">
        <v>26</v>
      </c>
      <c r="H14" s="61">
        <v>73</v>
      </c>
      <c r="I14" s="61">
        <f t="shared" si="1"/>
        <v>112</v>
      </c>
    </row>
    <row r="15" spans="1:9" ht="12.75">
      <c r="A15" s="62" t="s">
        <v>104</v>
      </c>
      <c r="B15" s="63">
        <v>0</v>
      </c>
      <c r="C15" s="59">
        <v>1</v>
      </c>
      <c r="D15" s="59">
        <v>0</v>
      </c>
      <c r="E15" s="59">
        <f t="shared" si="0"/>
        <v>1</v>
      </c>
      <c r="F15" s="59">
        <v>0</v>
      </c>
      <c r="G15" s="59">
        <v>16</v>
      </c>
      <c r="H15" s="59">
        <v>0</v>
      </c>
      <c r="I15" s="59">
        <f t="shared" si="1"/>
        <v>16</v>
      </c>
    </row>
    <row r="16" spans="1:9" ht="12.75">
      <c r="A16" s="64" t="s">
        <v>105</v>
      </c>
      <c r="B16" s="65">
        <v>1</v>
      </c>
      <c r="C16" s="61">
        <v>0</v>
      </c>
      <c r="D16" s="61">
        <v>0</v>
      </c>
      <c r="E16" s="61">
        <f t="shared" si="0"/>
        <v>1</v>
      </c>
      <c r="F16" s="61">
        <v>116</v>
      </c>
      <c r="G16" s="61">
        <v>0</v>
      </c>
      <c r="H16" s="61">
        <v>0</v>
      </c>
      <c r="I16" s="61">
        <f t="shared" si="1"/>
        <v>116</v>
      </c>
    </row>
    <row r="17" spans="1:9" ht="12.75">
      <c r="A17" s="62" t="s">
        <v>106</v>
      </c>
      <c r="B17" s="63">
        <v>1</v>
      </c>
      <c r="C17" s="59">
        <v>2</v>
      </c>
      <c r="D17" s="59">
        <v>1</v>
      </c>
      <c r="E17" s="59">
        <f t="shared" si="0"/>
        <v>4</v>
      </c>
      <c r="F17" s="59">
        <v>38</v>
      </c>
      <c r="G17" s="59">
        <v>46</v>
      </c>
      <c r="H17" s="59">
        <v>15</v>
      </c>
      <c r="I17" s="59">
        <f t="shared" si="1"/>
        <v>99</v>
      </c>
    </row>
    <row r="18" spans="1:9" ht="12.75">
      <c r="A18" s="64" t="s">
        <v>107</v>
      </c>
      <c r="B18" s="65">
        <v>2</v>
      </c>
      <c r="C18" s="61">
        <v>0</v>
      </c>
      <c r="D18" s="61">
        <v>0</v>
      </c>
      <c r="E18" s="61">
        <f t="shared" si="0"/>
        <v>2</v>
      </c>
      <c r="F18" s="61">
        <v>46</v>
      </c>
      <c r="G18" s="61">
        <v>0</v>
      </c>
      <c r="H18" s="61">
        <v>0</v>
      </c>
      <c r="I18" s="61">
        <f t="shared" si="1"/>
        <v>46</v>
      </c>
    </row>
    <row r="19" spans="1:9" ht="12.75">
      <c r="A19" s="62" t="s">
        <v>108</v>
      </c>
      <c r="B19" s="63">
        <v>1</v>
      </c>
      <c r="C19" s="59">
        <v>0</v>
      </c>
      <c r="D19" s="59">
        <v>0</v>
      </c>
      <c r="E19" s="59">
        <f t="shared" si="0"/>
        <v>1</v>
      </c>
      <c r="F19" s="59">
        <v>22</v>
      </c>
      <c r="G19" s="59">
        <v>0</v>
      </c>
      <c r="H19" s="59">
        <v>0</v>
      </c>
      <c r="I19" s="59">
        <f t="shared" si="1"/>
        <v>22</v>
      </c>
    </row>
    <row r="20" spans="1:9" ht="12.75">
      <c r="A20" s="66" t="s">
        <v>110</v>
      </c>
      <c r="B20" s="67">
        <f aca="true" t="shared" si="2" ref="B20:I20">SUM(B8:B19)</f>
        <v>12</v>
      </c>
      <c r="C20" s="67">
        <f t="shared" si="2"/>
        <v>9</v>
      </c>
      <c r="D20" s="67">
        <f t="shared" si="2"/>
        <v>5</v>
      </c>
      <c r="E20" s="67">
        <f t="shared" si="2"/>
        <v>26</v>
      </c>
      <c r="F20" s="67">
        <f t="shared" si="2"/>
        <v>442</v>
      </c>
      <c r="G20" s="67">
        <f t="shared" si="2"/>
        <v>237</v>
      </c>
      <c r="H20" s="67">
        <f t="shared" si="2"/>
        <v>243</v>
      </c>
      <c r="I20" s="67">
        <f t="shared" si="2"/>
        <v>922</v>
      </c>
    </row>
    <row r="21" spans="1:9" ht="21.75" customHeight="1">
      <c r="A21" s="162" t="s">
        <v>113</v>
      </c>
      <c r="B21" s="163"/>
      <c r="C21" s="163"/>
      <c r="D21" s="163"/>
      <c r="E21" s="163"/>
      <c r="F21" s="163"/>
      <c r="G21" s="163"/>
      <c r="H21" s="163"/>
      <c r="I21" s="164"/>
    </row>
    <row r="22" spans="1:9" ht="12.75">
      <c r="A22" s="56" t="s">
        <v>97</v>
      </c>
      <c r="B22" s="57">
        <v>2</v>
      </c>
      <c r="C22" s="57">
        <v>2</v>
      </c>
      <c r="D22" s="57">
        <v>0</v>
      </c>
      <c r="E22" s="57">
        <f aca="true" t="shared" si="3" ref="E22:E27">SUM(B22:D22)</f>
        <v>4</v>
      </c>
      <c r="F22" s="57">
        <v>133</v>
      </c>
      <c r="G22" s="57">
        <v>53</v>
      </c>
      <c r="H22" s="57">
        <v>0</v>
      </c>
      <c r="I22" s="57">
        <f aca="true" t="shared" si="4" ref="I22:I27">SUM(F22:H22)</f>
        <v>186</v>
      </c>
    </row>
    <row r="23" spans="1:9" ht="12.75">
      <c r="A23" s="58" t="s">
        <v>98</v>
      </c>
      <c r="B23" s="59">
        <v>0</v>
      </c>
      <c r="C23" s="59">
        <v>1</v>
      </c>
      <c r="D23" s="59">
        <v>0</v>
      </c>
      <c r="E23" s="59">
        <f t="shared" si="3"/>
        <v>1</v>
      </c>
      <c r="F23" s="59">
        <v>0</v>
      </c>
      <c r="G23" s="59">
        <v>8</v>
      </c>
      <c r="H23" s="59">
        <v>0</v>
      </c>
      <c r="I23" s="59">
        <f t="shared" si="4"/>
        <v>8</v>
      </c>
    </row>
    <row r="24" spans="1:9" ht="12.75">
      <c r="A24" s="60" t="s">
        <v>99</v>
      </c>
      <c r="B24" s="61">
        <v>0</v>
      </c>
      <c r="C24" s="61">
        <v>2</v>
      </c>
      <c r="D24" s="61">
        <v>0</v>
      </c>
      <c r="E24" s="61">
        <f t="shared" si="3"/>
        <v>2</v>
      </c>
      <c r="F24" s="61">
        <v>0</v>
      </c>
      <c r="G24" s="61">
        <v>41</v>
      </c>
      <c r="H24" s="61">
        <v>0</v>
      </c>
      <c r="I24" s="61">
        <f t="shared" si="4"/>
        <v>41</v>
      </c>
    </row>
    <row r="25" spans="1:9" ht="12.75">
      <c r="A25" s="62" t="s">
        <v>100</v>
      </c>
      <c r="B25" s="63">
        <v>0</v>
      </c>
      <c r="C25" s="59">
        <v>0</v>
      </c>
      <c r="D25" s="59">
        <v>0</v>
      </c>
      <c r="E25" s="59">
        <f t="shared" si="3"/>
        <v>0</v>
      </c>
      <c r="F25" s="59">
        <v>0</v>
      </c>
      <c r="G25" s="59">
        <v>0</v>
      </c>
      <c r="H25" s="59">
        <v>0</v>
      </c>
      <c r="I25" s="59">
        <f t="shared" si="4"/>
        <v>0</v>
      </c>
    </row>
    <row r="26" spans="1:9" ht="12.75">
      <c r="A26" s="64" t="s">
        <v>101</v>
      </c>
      <c r="B26" s="65">
        <v>1</v>
      </c>
      <c r="C26" s="61">
        <v>0</v>
      </c>
      <c r="D26" s="61">
        <v>0</v>
      </c>
      <c r="E26" s="61">
        <f t="shared" si="3"/>
        <v>1</v>
      </c>
      <c r="F26" s="61">
        <v>15</v>
      </c>
      <c r="G26" s="61">
        <v>0</v>
      </c>
      <c r="H26" s="61">
        <v>0</v>
      </c>
      <c r="I26" s="61">
        <f t="shared" si="4"/>
        <v>15</v>
      </c>
    </row>
    <row r="27" spans="1:9" ht="12.75">
      <c r="A27" s="62" t="s">
        <v>102</v>
      </c>
      <c r="B27" s="63">
        <v>2</v>
      </c>
      <c r="C27" s="59">
        <v>0</v>
      </c>
      <c r="D27" s="59">
        <v>0</v>
      </c>
      <c r="E27" s="59">
        <f t="shared" si="3"/>
        <v>2</v>
      </c>
      <c r="F27" s="59">
        <v>35</v>
      </c>
      <c r="G27" s="59">
        <v>0</v>
      </c>
      <c r="H27" s="59">
        <v>0</v>
      </c>
      <c r="I27" s="59">
        <f t="shared" si="4"/>
        <v>35</v>
      </c>
    </row>
    <row r="28" spans="1:9" ht="12.75">
      <c r="A28" s="64" t="s">
        <v>103</v>
      </c>
      <c r="B28" s="65">
        <v>4</v>
      </c>
      <c r="C28" s="61">
        <v>0</v>
      </c>
      <c r="D28" s="61">
        <v>0</v>
      </c>
      <c r="E28" s="61">
        <f>SUM(B28:D28)</f>
        <v>4</v>
      </c>
      <c r="F28" s="61">
        <v>237</v>
      </c>
      <c r="G28" s="61">
        <v>0</v>
      </c>
      <c r="H28" s="61">
        <v>0</v>
      </c>
      <c r="I28" s="61">
        <f aca="true" t="shared" si="5" ref="I28:I33">SUM(F28:H28)</f>
        <v>237</v>
      </c>
    </row>
    <row r="29" spans="1:9" ht="12.75">
      <c r="A29" s="62" t="s">
        <v>104</v>
      </c>
      <c r="B29" s="63"/>
      <c r="C29" s="59"/>
      <c r="D29" s="59"/>
      <c r="E29" s="59">
        <f aca="true" t="shared" si="6" ref="E28:E33">SUM(B29:D29)</f>
        <v>0</v>
      </c>
      <c r="F29" s="59"/>
      <c r="G29" s="59"/>
      <c r="H29" s="59"/>
      <c r="I29" s="59">
        <f t="shared" si="5"/>
        <v>0</v>
      </c>
    </row>
    <row r="30" spans="1:9" ht="12.75">
      <c r="A30" s="64" t="s">
        <v>105</v>
      </c>
      <c r="B30" s="65"/>
      <c r="C30" s="61"/>
      <c r="D30" s="61"/>
      <c r="E30" s="61">
        <f t="shared" si="6"/>
        <v>0</v>
      </c>
      <c r="F30" s="61"/>
      <c r="G30" s="61"/>
      <c r="H30" s="61"/>
      <c r="I30" s="61">
        <f t="shared" si="5"/>
        <v>0</v>
      </c>
    </row>
    <row r="31" spans="1:9" ht="12.75">
      <c r="A31" s="62" t="s">
        <v>106</v>
      </c>
      <c r="B31" s="63"/>
      <c r="C31" s="59"/>
      <c r="D31" s="59"/>
      <c r="E31" s="59">
        <f t="shared" si="6"/>
        <v>0</v>
      </c>
      <c r="F31" s="59"/>
      <c r="G31" s="59"/>
      <c r="H31" s="59"/>
      <c r="I31" s="59">
        <f t="shared" si="5"/>
        <v>0</v>
      </c>
    </row>
    <row r="32" spans="1:9" ht="12.75">
      <c r="A32" s="64" t="s">
        <v>107</v>
      </c>
      <c r="B32" s="65"/>
      <c r="C32" s="61"/>
      <c r="D32" s="61"/>
      <c r="E32" s="61">
        <f t="shared" si="6"/>
        <v>0</v>
      </c>
      <c r="F32" s="61"/>
      <c r="G32" s="61"/>
      <c r="H32" s="61"/>
      <c r="I32" s="61">
        <f t="shared" si="5"/>
        <v>0</v>
      </c>
    </row>
    <row r="33" spans="1:9" ht="12.75">
      <c r="A33" s="62" t="s">
        <v>108</v>
      </c>
      <c r="B33" s="63"/>
      <c r="C33" s="59"/>
      <c r="D33" s="59"/>
      <c r="E33" s="59">
        <f t="shared" si="6"/>
        <v>0</v>
      </c>
      <c r="F33" s="59"/>
      <c r="G33" s="59"/>
      <c r="H33" s="59"/>
      <c r="I33" s="59">
        <f t="shared" si="5"/>
        <v>0</v>
      </c>
    </row>
    <row r="34" spans="1:9" ht="12.75">
      <c r="A34" s="66" t="s">
        <v>113</v>
      </c>
      <c r="B34" s="67">
        <f>SUM(B22:B33)</f>
        <v>9</v>
      </c>
      <c r="C34" s="67">
        <f aca="true" t="shared" si="7" ref="C34:I34">SUM(C22:C33)</f>
        <v>5</v>
      </c>
      <c r="D34" s="67">
        <f t="shared" si="7"/>
        <v>0</v>
      </c>
      <c r="E34" s="67">
        <f t="shared" si="7"/>
        <v>14</v>
      </c>
      <c r="F34" s="67">
        <f t="shared" si="7"/>
        <v>420</v>
      </c>
      <c r="G34" s="67">
        <f t="shared" si="7"/>
        <v>102</v>
      </c>
      <c r="H34" s="67">
        <f t="shared" si="7"/>
        <v>0</v>
      </c>
      <c r="I34" s="67">
        <f t="shared" si="7"/>
        <v>522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2011-08-09T12:43:51Z</cp:lastPrinted>
  <dcterms:created xsi:type="dcterms:W3CDTF">2007-02-20T11:04:25Z</dcterms:created>
  <dcterms:modified xsi:type="dcterms:W3CDTF">2011-08-09T12:48:59Z</dcterms:modified>
  <cp:category/>
  <cp:version/>
  <cp:contentType/>
  <cp:contentStatus/>
</cp:coreProperties>
</file>