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activeTab="0"/>
  </bookViews>
  <sheets>
    <sheet name="regisztráltak" sheetId="1" r:id="rId1"/>
    <sheet name="pályakezdők" sheetId="2" r:id="rId2"/>
    <sheet name="régió" sheetId="3" r:id="rId3"/>
    <sheet name="borsod" sheetId="4" r:id="rId4"/>
    <sheet name="heves" sheetId="5" r:id="rId5"/>
    <sheet name="nograd" sheetId="6" r:id="rId6"/>
    <sheet name="állás" sheetId="7" r:id="rId7"/>
    <sheet name="létszámleépítés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6">'állás'!$A$1:$G$40</definedName>
    <definedName name="_xlnm.Print_Area" localSheetId="3">'borsod'!$A$1:$D$41</definedName>
    <definedName name="_xlnm.Print_Area" localSheetId="4">'heves'!$A$1:$D$41</definedName>
    <definedName name="_xlnm.Print_Area" localSheetId="5">'nograd'!$A$1:$D$41</definedName>
    <definedName name="_xlnm.Print_Area" localSheetId="1">'pályakezdők'!$A$1:$F$42</definedName>
    <definedName name="_xlnm.Print_Area" localSheetId="2">'régió'!$A$1:$D$41</definedName>
    <definedName name="_xlnm.Print_Area" localSheetId="0">'regisztráltak'!$A$1:$F$42</definedName>
  </definedNames>
  <calcPr fullCalcOnLoad="1"/>
</workbook>
</file>

<file path=xl/sharedStrings.xml><?xml version="1.0" encoding="utf-8"?>
<sst xmlns="http://schemas.openxmlformats.org/spreadsheetml/2006/main" count="356" uniqueCount="117">
  <si>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</si>
  <si>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</si>
  <si>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</si>
  <si>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</si>
  <si>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</si>
  <si>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</si>
  <si>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</si>
  <si>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</si>
  <si>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</si>
  <si>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</si>
  <si>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</si>
  <si>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</si>
  <si>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</si>
  <si>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</si>
  <si>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</si>
  <si>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</si>
  <si>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</si>
  <si>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</si>
  <si>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</si>
  <si>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</si>
  <si>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</si>
  <si>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</si>
  <si>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</si>
  <si>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</si>
  <si>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</si>
  <si>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</si>
  <si>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</si>
  <si>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</si>
  <si>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</si>
  <si>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</si>
  <si>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</si>
  <si>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</si>
  <si>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</si>
  <si>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</si>
  <si>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</si>
  <si>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</si>
  <si>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</si>
  <si>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</si>
  <si>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</si>
  <si>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</si>
  <si>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</si>
  <si>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</si>
  <si>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</si>
  <si>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</si>
  <si>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</si>
  <si>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</si>
  <si>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</si>
  <si>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</si>
  <si>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</si>
  <si>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</si>
  <si>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</si>
  <si>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</si>
  <si>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</si>
  <si>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</si>
  <si>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</si>
  <si>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</si>
  <si>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</si>
  <si>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</si>
  <si>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</si>
  <si>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</si>
  <si>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>A feltárt és a bejelentett álláshelyek havi mérlege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</si>
  <si>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</si>
  <si>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</si>
  <si>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</si>
  <si>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</si>
  <si>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</si>
  <si>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</si>
  <si>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</si>
  <si>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</si>
  <si>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Heves megyében</t>
  </si>
  <si>
    <t>Borsod - Abaúj - Zemplén megyében</t>
  </si>
  <si>
    <t>Nógrád megyében</t>
  </si>
  <si>
    <t>Iskolai végzettség intézménytípusok szerint</t>
  </si>
  <si>
    <t>Észak-Magyarországon</t>
  </si>
  <si>
    <t>Ellátási jogosultság szerint</t>
  </si>
  <si>
    <t xml:space="preserve">   Álláskeresési, munkanélküli járadék</t>
  </si>
  <si>
    <t xml:space="preserve">   Álláskeresési, nyugdíj előtti segély </t>
  </si>
  <si>
    <t xml:space="preserve">   Ellátatlan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</si>
  <si>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</si>
  <si>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</si>
  <si>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</si>
  <si>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</si>
  <si>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</si>
  <si>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</si>
  <si>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</si>
  <si>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</si>
  <si>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</si>
  <si>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</si>
  <si>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</si>
  <si>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</si>
  <si>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</si>
  <si>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</si>
  <si>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Időszak</t>
  </si>
  <si>
    <t>A bejelentő szervezetek száma (db)</t>
  </si>
  <si>
    <t>A bejelentésekben érintett létszám (fő)</t>
  </si>
  <si>
    <t>Nógrád</t>
  </si>
  <si>
    <t>megye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</si>
  <si>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</si>
  <si>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</si>
  <si>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</si>
  <si>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</si>
  <si>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</si>
  <si>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</si>
  <si>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</si>
  <si>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</si>
  <si>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</si>
  <si>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</si>
  <si>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</si>
  <si>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</si>
  <si>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  Rendelkezésre állási támogatás*</t>
  </si>
  <si>
    <t xml:space="preserve">*Az 1993. évi III. törvény 35-37.§-aiban foglaltak alapján a települési önkormányzatok által megállapított ellátás. </t>
  </si>
  <si>
    <t>2010. év</t>
  </si>
  <si>
    <t>Borsod-Abaúj-Zemplén</t>
  </si>
  <si>
    <t>Észak-Magyar-ország</t>
  </si>
  <si>
    <t>2011. év</t>
  </si>
  <si>
    <t>A Borsod-Abaúj-Zemplén Megyei Kormányhivatal Munkaügyi Központjához beérkezett csoportos létszámleépítési bejelentések alakulása</t>
  </si>
  <si>
    <t>2011. február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</si>
</sst>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17"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"/>
      <family val="0"/>
    </font>
    <font>
      <b/>
      <i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0"/>
    </font>
    <font>
      <sz val="11"/>
      <name val="Times New Roman CE"/>
      <family val="0"/>
    </font>
    <font>
      <i/>
      <sz val="10"/>
      <name val="Times New Roman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3" fontId="10" fillId="4" borderId="1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/>
    </xf>
    <xf numFmtId="168" fontId="9" fillId="4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vertical="center"/>
    </xf>
    <xf numFmtId="168" fontId="9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/>
    </xf>
    <xf numFmtId="168" fontId="8" fillId="2" borderId="3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168" fontId="8" fillId="4" borderId="2" xfId="0" applyNumberFormat="1" applyFont="1" applyFill="1" applyBorder="1" applyAlignment="1">
      <alignment vertical="center"/>
    </xf>
    <xf numFmtId="0" fontId="5" fillId="0" borderId="0" xfId="20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0" fontId="5" fillId="4" borderId="3" xfId="20" applyFill="1" applyBorder="1">
      <alignment/>
      <protection/>
    </xf>
    <xf numFmtId="3" fontId="5" fillId="4" borderId="3" xfId="20" applyNumberFormat="1" applyFill="1" applyBorder="1">
      <alignment/>
      <protection/>
    </xf>
    <xf numFmtId="168" fontId="5" fillId="4" borderId="3" xfId="20" applyNumberFormat="1" applyFill="1" applyBorder="1">
      <alignment/>
      <protection/>
    </xf>
    <xf numFmtId="0" fontId="5" fillId="0" borderId="3" xfId="20" applyFill="1" applyBorder="1">
      <alignment/>
      <protection/>
    </xf>
    <xf numFmtId="3" fontId="5" fillId="0" borderId="3" xfId="20" applyNumberFormat="1" applyFill="1" applyBorder="1">
      <alignment/>
      <protection/>
    </xf>
    <xf numFmtId="168" fontId="5" fillId="0" borderId="3" xfId="20" applyNumberFormat="1" applyFill="1" applyBorder="1">
      <alignment/>
      <protection/>
    </xf>
    <xf numFmtId="0" fontId="5" fillId="0" borderId="0" xfId="20" applyFill="1">
      <alignment/>
      <protection/>
    </xf>
    <xf numFmtId="0" fontId="11" fillId="4" borderId="3" xfId="20" applyFont="1" applyFill="1" applyBorder="1" applyAlignment="1">
      <alignment vertical="center"/>
      <protection/>
    </xf>
    <xf numFmtId="3" fontId="8" fillId="4" borderId="3" xfId="20" applyNumberFormat="1" applyFont="1" applyFill="1" applyBorder="1" applyAlignment="1">
      <alignment vertical="center"/>
      <protection/>
    </xf>
    <xf numFmtId="168" fontId="8" fillId="4" borderId="3" xfId="20" applyNumberFormat="1" applyFont="1" applyFill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1" fillId="0" borderId="3" xfId="20" applyFont="1" applyFill="1" applyBorder="1" applyAlignment="1">
      <alignment vertical="center"/>
      <protection/>
    </xf>
    <xf numFmtId="3" fontId="8" fillId="0" borderId="3" xfId="20" applyNumberFormat="1" applyFont="1" applyFill="1" applyBorder="1" applyAlignment="1">
      <alignment vertical="center"/>
      <protection/>
    </xf>
    <xf numFmtId="168" fontId="8" fillId="0" borderId="3" xfId="20" applyNumberFormat="1" applyFont="1" applyFill="1" applyBorder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3" fontId="5" fillId="0" borderId="0" xfId="20" applyNumberFormat="1" applyFill="1">
      <alignment/>
      <protection/>
    </xf>
    <xf numFmtId="168" fontId="5" fillId="0" borderId="0" xfId="20" applyNumberFormat="1">
      <alignment/>
      <protection/>
    </xf>
    <xf numFmtId="0" fontId="10" fillId="0" borderId="0" xfId="0" applyFont="1" applyFill="1" applyAlignment="1">
      <alignment vertical="center" wrapText="1"/>
    </xf>
    <xf numFmtId="0" fontId="5" fillId="0" borderId="0" xfId="21">
      <alignment/>
      <protection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5" fillId="4" borderId="3" xfId="21" applyFill="1" applyBorder="1">
      <alignment/>
      <protection/>
    </xf>
    <xf numFmtId="0" fontId="5" fillId="0" borderId="3" xfId="21" applyFill="1" applyBorder="1">
      <alignment/>
      <protection/>
    </xf>
    <xf numFmtId="0" fontId="5" fillId="0" borderId="0" xfId="21" applyFill="1">
      <alignment/>
      <protection/>
    </xf>
    <xf numFmtId="0" fontId="11" fillId="4" borderId="3" xfId="21" applyFont="1" applyFill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3" fontId="5" fillId="0" borderId="0" xfId="21" applyNumberFormat="1" applyFill="1">
      <alignment/>
      <protection/>
    </xf>
    <xf numFmtId="168" fontId="5" fillId="0" borderId="0" xfId="21" applyNumberFormat="1">
      <alignment/>
      <protection/>
    </xf>
    <xf numFmtId="0" fontId="11" fillId="0" borderId="2" xfId="20" applyFont="1" applyFill="1" applyBorder="1" applyAlignment="1">
      <alignment vertical="center"/>
      <protection/>
    </xf>
    <xf numFmtId="3" fontId="8" fillId="0" borderId="2" xfId="20" applyNumberFormat="1" applyFont="1" applyFill="1" applyBorder="1" applyAlignment="1">
      <alignment vertical="center"/>
      <protection/>
    </xf>
    <xf numFmtId="168" fontId="8" fillId="0" borderId="2" xfId="20" applyNumberFormat="1" applyFont="1" applyFill="1" applyBorder="1" applyAlignment="1">
      <alignment vertical="center"/>
      <protection/>
    </xf>
    <xf numFmtId="3" fontId="5" fillId="2" borderId="3" xfId="20" applyNumberFormat="1" applyFill="1" applyBorder="1">
      <alignment/>
      <protection/>
    </xf>
    <xf numFmtId="168" fontId="5" fillId="2" borderId="3" xfId="20" applyNumberFormat="1" applyFill="1" applyBorder="1">
      <alignment/>
      <protection/>
    </xf>
    <xf numFmtId="0" fontId="4" fillId="0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5" fillId="0" borderId="3" xfId="20" applyFont="1" applyFill="1" applyBorder="1">
      <alignment/>
      <protection/>
    </xf>
    <xf numFmtId="0" fontId="5" fillId="4" borderId="3" xfId="20" applyFont="1" applyFill="1" applyBorder="1">
      <alignment/>
      <protection/>
    </xf>
    <xf numFmtId="168" fontId="5" fillId="0" borderId="0" xfId="20" applyNumberFormat="1" applyFill="1">
      <alignment/>
      <protection/>
    </xf>
    <xf numFmtId="0" fontId="5" fillId="0" borderId="0" xfId="20" applyAlignment="1">
      <alignment vertical="center"/>
      <protection/>
    </xf>
    <xf numFmtId="0" fontId="8" fillId="4" borderId="4" xfId="20" applyFont="1" applyFill="1" applyBorder="1" applyAlignment="1">
      <alignment vertical="center"/>
      <protection/>
    </xf>
    <xf numFmtId="0" fontId="3" fillId="4" borderId="5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8" fillId="4" borderId="3" xfId="20" applyFont="1" applyFill="1" applyBorder="1" applyAlignment="1">
      <alignment horizontal="center" vertical="center"/>
      <protection/>
    </xf>
    <xf numFmtId="0" fontId="8" fillId="4" borderId="2" xfId="20" applyFont="1" applyFill="1" applyBorder="1" applyAlignment="1">
      <alignment vertical="center"/>
      <protection/>
    </xf>
    <xf numFmtId="0" fontId="0" fillId="4" borderId="6" xfId="0" applyFill="1" applyBorder="1" applyAlignment="1">
      <alignment vertical="center"/>
    </xf>
    <xf numFmtId="3" fontId="5" fillId="0" borderId="0" xfId="20" applyNumberFormat="1" applyFill="1" applyAlignment="1">
      <alignment vertical="center"/>
      <protection/>
    </xf>
    <xf numFmtId="0" fontId="5" fillId="0" borderId="0" xfId="20" applyFill="1" applyAlignment="1">
      <alignment vertical="center"/>
      <protection/>
    </xf>
    <xf numFmtId="0" fontId="0" fillId="0" borderId="6" xfId="0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/>
    </xf>
    <xf numFmtId="0" fontId="5" fillId="0" borderId="0" xfId="20" applyFont="1" applyFill="1" applyAlignment="1">
      <alignment vertical="center"/>
      <protection/>
    </xf>
    <xf numFmtId="3" fontId="5" fillId="0" borderId="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/>
    </xf>
    <xf numFmtId="3" fontId="5" fillId="0" borderId="0" xfId="20" applyNumberFormat="1" applyAlignment="1">
      <alignment vertical="center"/>
      <protection/>
    </xf>
    <xf numFmtId="0" fontId="11" fillId="2" borderId="4" xfId="20" applyFont="1" applyFill="1" applyBorder="1" applyAlignment="1">
      <alignment horizontal="centerContinuous" vertical="center"/>
      <protection/>
    </xf>
    <xf numFmtId="0" fontId="11" fillId="2" borderId="4" xfId="21" applyFont="1" applyFill="1" applyBorder="1" applyAlignment="1">
      <alignment horizontal="centerContinuous" vertical="center"/>
      <protection/>
    </xf>
    <xf numFmtId="0" fontId="11" fillId="0" borderId="3" xfId="20" applyFont="1" applyFill="1" applyBorder="1" applyAlignment="1">
      <alignment horizontal="centerContinuous" vertical="center"/>
      <protection/>
    </xf>
    <xf numFmtId="3" fontId="5" fillId="0" borderId="3" xfId="20" applyNumberFormat="1" applyFill="1" applyBorder="1" applyAlignment="1">
      <alignment horizontal="centerContinuous"/>
      <protection/>
    </xf>
    <xf numFmtId="168" fontId="5" fillId="0" borderId="3" xfId="20" applyNumberFormat="1" applyFill="1" applyBorder="1" applyAlignment="1">
      <alignment horizontal="centerContinuous"/>
      <protection/>
    </xf>
    <xf numFmtId="0" fontId="11" fillId="0" borderId="3" xfId="21" applyFont="1" applyFill="1" applyBorder="1" applyAlignment="1">
      <alignment horizontal="centerContinuous" vertical="center"/>
      <protection/>
    </xf>
    <xf numFmtId="0" fontId="11" fillId="4" borderId="3" xfId="20" applyFont="1" applyFill="1" applyBorder="1" applyAlignment="1">
      <alignment horizontal="centerContinuous" vertical="center"/>
      <protection/>
    </xf>
    <xf numFmtId="3" fontId="2" fillId="4" borderId="3" xfId="20" applyNumberFormat="1" applyFont="1" applyFill="1" applyBorder="1" applyAlignment="1">
      <alignment horizontal="centerContinuous"/>
      <protection/>
    </xf>
    <xf numFmtId="168" fontId="2" fillId="4" borderId="3" xfId="20" applyNumberFormat="1" applyFont="1" applyFill="1" applyBorder="1" applyAlignment="1">
      <alignment horizontal="centerContinuous"/>
      <protection/>
    </xf>
    <xf numFmtId="0" fontId="15" fillId="0" borderId="3" xfId="19" applyFont="1" applyFill="1" applyBorder="1" applyAlignment="1">
      <alignment vertical="center"/>
      <protection/>
    </xf>
    <xf numFmtId="0" fontId="15" fillId="4" borderId="3" xfId="19" applyFont="1" applyFill="1" applyBorder="1" applyAlignment="1">
      <alignment vertical="center"/>
      <protection/>
    </xf>
    <xf numFmtId="0" fontId="7" fillId="4" borderId="2" xfId="19" applyFont="1" applyFill="1" applyBorder="1" applyAlignment="1">
      <alignment vertical="center"/>
      <protection/>
    </xf>
    <xf numFmtId="0" fontId="15" fillId="4" borderId="4" xfId="19" applyFont="1" applyFill="1" applyBorder="1" applyAlignment="1">
      <alignment horizontal="left" vertical="center"/>
      <protection/>
    </xf>
    <xf numFmtId="0" fontId="15" fillId="0" borderId="3" xfId="19" applyFont="1" applyFill="1" applyBorder="1" applyAlignment="1">
      <alignment horizontal="left" vertical="center"/>
      <protection/>
    </xf>
    <xf numFmtId="0" fontId="15" fillId="4" borderId="3" xfId="19" applyFont="1" applyFill="1" applyBorder="1" applyAlignment="1">
      <alignment horizontal="left" vertical="center"/>
      <protection/>
    </xf>
    <xf numFmtId="0" fontId="16" fillId="4" borderId="1" xfId="19" applyFont="1" applyFill="1" applyBorder="1" applyAlignment="1">
      <alignment horizontal="center" vertical="center"/>
      <protection/>
    </xf>
    <xf numFmtId="3" fontId="15" fillId="4" borderId="4" xfId="19" applyNumberFormat="1" applyFont="1" applyFill="1" applyBorder="1" applyAlignment="1">
      <alignment vertical="center"/>
      <protection/>
    </xf>
    <xf numFmtId="3" fontId="15" fillId="0" borderId="3" xfId="19" applyNumberFormat="1" applyFont="1" applyFill="1" applyBorder="1" applyAlignment="1">
      <alignment vertical="center"/>
      <protection/>
    </xf>
    <xf numFmtId="3" fontId="15" fillId="4" borderId="3" xfId="19" applyNumberFormat="1" applyFont="1" applyFill="1" applyBorder="1" applyAlignment="1">
      <alignment vertical="center"/>
      <protection/>
    </xf>
    <xf numFmtId="3" fontId="15" fillId="0" borderId="9" xfId="19" applyNumberFormat="1" applyFont="1" applyFill="1" applyBorder="1" applyAlignment="1">
      <alignment vertical="center"/>
      <protection/>
    </xf>
    <xf numFmtId="3" fontId="15" fillId="4" borderId="9" xfId="19" applyNumberFormat="1" applyFont="1" applyFill="1" applyBorder="1" applyAlignment="1">
      <alignment vertical="center"/>
      <protection/>
    </xf>
    <xf numFmtId="3" fontId="7" fillId="4" borderId="10" xfId="19" applyNumberFormat="1" applyFont="1" applyFill="1" applyBorder="1" applyAlignment="1">
      <alignment wrapText="1"/>
      <protection/>
    </xf>
    <xf numFmtId="0" fontId="16" fillId="4" borderId="1" xfId="19" applyFont="1" applyFill="1" applyBorder="1" applyAlignment="1">
      <alignment horizontal="center" vertical="center" wrapText="1"/>
      <protection/>
    </xf>
    <xf numFmtId="0" fontId="5" fillId="0" borderId="3" xfId="21" applyBorder="1" applyAlignment="1">
      <alignment horizontal="center" vertical="center" wrapText="1"/>
      <protection/>
    </xf>
    <xf numFmtId="0" fontId="5" fillId="0" borderId="2" xfId="2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6" fillId="0" borderId="11" xfId="20" applyFont="1" applyBorder="1" applyAlignment="1">
      <alignment wrapText="1"/>
      <protection/>
    </xf>
    <xf numFmtId="0" fontId="2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5" borderId="4" xfId="20" applyFont="1" applyFill="1" applyBorder="1" applyAlignment="1">
      <alignment horizontal="center" vertical="center" wrapText="1"/>
      <protection/>
    </xf>
    <xf numFmtId="0" fontId="5" fillId="0" borderId="3" xfId="20" applyBorder="1" applyAlignment="1">
      <alignment horizontal="center" vertical="center" wrapText="1"/>
      <protection/>
    </xf>
    <xf numFmtId="0" fontId="5" fillId="0" borderId="2" xfId="20" applyBorder="1" applyAlignment="1">
      <alignment horizontal="center" vertical="center" wrapText="1"/>
      <protection/>
    </xf>
    <xf numFmtId="0" fontId="8" fillId="5" borderId="13" xfId="20" applyFont="1" applyFill="1" applyBorder="1" applyAlignment="1">
      <alignment horizontal="center" vertical="center"/>
      <protection/>
    </xf>
    <xf numFmtId="0" fontId="5" fillId="0" borderId="5" xfId="20" applyBorder="1" applyAlignment="1">
      <alignment horizontal="center" vertical="center"/>
      <protection/>
    </xf>
    <xf numFmtId="0" fontId="8" fillId="5" borderId="4" xfId="20" applyFont="1" applyFill="1" applyBorder="1" applyAlignment="1">
      <alignment horizontal="center" vertical="center"/>
      <protection/>
    </xf>
    <xf numFmtId="0" fontId="8" fillId="5" borderId="3" xfId="20" applyFont="1" applyFill="1" applyBorder="1" applyAlignment="1">
      <alignment horizontal="center" vertical="center"/>
      <protection/>
    </xf>
    <xf numFmtId="0" fontId="8" fillId="5" borderId="2" xfId="20" applyFont="1" applyFill="1" applyBorder="1" applyAlignment="1">
      <alignment horizontal="center" vertical="center"/>
      <protection/>
    </xf>
    <xf numFmtId="0" fontId="2" fillId="0" borderId="0" xfId="2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8" fillId="5" borderId="4" xfId="21" applyFont="1" applyFill="1" applyBorder="1" applyAlignment="1">
      <alignment horizontal="center" vertical="center" wrapText="1"/>
      <protection/>
    </xf>
    <xf numFmtId="0" fontId="8" fillId="5" borderId="13" xfId="21" applyFont="1" applyFill="1" applyBorder="1" applyAlignment="1">
      <alignment horizontal="center" vertical="center"/>
      <protection/>
    </xf>
    <xf numFmtId="0" fontId="5" fillId="0" borderId="5" xfId="21" applyBorder="1" applyAlignment="1">
      <alignment horizontal="center"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3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center" vertical="center"/>
      <protection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3" fillId="4" borderId="4" xfId="20" applyFont="1" applyFill="1" applyBorder="1" applyAlignment="1">
      <alignment horizontal="center" vertical="center" wrapText="1"/>
      <protection/>
    </xf>
    <xf numFmtId="0" fontId="8" fillId="4" borderId="3" xfId="20" applyFont="1" applyFill="1" applyBorder="1" applyAlignment="1">
      <alignment horizontal="center" vertical="center" wrapText="1"/>
      <protection/>
    </xf>
    <xf numFmtId="0" fontId="8" fillId="4" borderId="2" xfId="20" applyFont="1" applyFill="1" applyBorder="1" applyAlignment="1">
      <alignment horizontal="center" vertical="center" wrapText="1"/>
      <protection/>
    </xf>
    <xf numFmtId="0" fontId="3" fillId="4" borderId="5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3" fillId="4" borderId="10" xfId="20" applyFont="1" applyFill="1" applyBorder="1" applyAlignment="1">
      <alignment horizontal="center" vertical="center"/>
      <protection/>
    </xf>
    <xf numFmtId="0" fontId="3" fillId="4" borderId="2" xfId="20" applyFont="1" applyFill="1" applyBorder="1" applyAlignment="1">
      <alignment horizontal="center" vertical="center"/>
      <protection/>
    </xf>
    <xf numFmtId="0" fontId="11" fillId="0" borderId="13" xfId="19" applyFont="1" applyFill="1" applyBorder="1" applyAlignment="1">
      <alignment horizontal="center" vertical="center" wrapText="1"/>
      <protection/>
    </xf>
    <xf numFmtId="0" fontId="11" fillId="0" borderId="14" xfId="19" applyFont="1" applyFill="1" applyBorder="1" applyAlignment="1">
      <alignment horizontal="center" vertical="center" wrapText="1"/>
      <protection/>
    </xf>
    <xf numFmtId="0" fontId="11" fillId="0" borderId="5" xfId="19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7" fillId="4" borderId="4" xfId="19" applyFont="1" applyFill="1" applyBorder="1" applyAlignment="1">
      <alignment horizontal="center" vertical="center" wrapText="1"/>
      <protection/>
    </xf>
    <xf numFmtId="0" fontId="8" fillId="4" borderId="3" xfId="19" applyFont="1" applyFill="1" applyBorder="1" applyAlignment="1">
      <alignment horizontal="center" vertical="center" wrapText="1"/>
      <protection/>
    </xf>
    <xf numFmtId="0" fontId="7" fillId="4" borderId="3" xfId="19" applyFont="1" applyFill="1" applyBorder="1" applyAlignment="1">
      <alignment horizontal="center" vertical="center" wrapText="1"/>
      <protection/>
    </xf>
    <xf numFmtId="0" fontId="7" fillId="4" borderId="2" xfId="19" applyFont="1" applyFill="1" applyBorder="1" applyAlignment="1">
      <alignment horizontal="center" vertical="center" wrapText="1"/>
      <protection/>
    </xf>
    <xf numFmtId="0" fontId="7" fillId="4" borderId="8" xfId="19" applyFont="1" applyFill="1" applyBorder="1" applyAlignment="1">
      <alignment horizontal="center" vertical="center" wrapText="1"/>
      <protection/>
    </xf>
    <xf numFmtId="0" fontId="7" fillId="4" borderId="11" xfId="19" applyFont="1" applyFill="1" applyBorder="1" applyAlignment="1">
      <alignment horizontal="center" vertical="center" wrapText="1"/>
      <protection/>
    </xf>
    <xf numFmtId="0" fontId="7" fillId="4" borderId="6" xfId="19" applyFont="1" applyFill="1" applyBorder="1" applyAlignment="1">
      <alignment horizontal="center" vertical="center" wrapText="1"/>
      <protection/>
    </xf>
    <xf numFmtId="0" fontId="7" fillId="4" borderId="0" xfId="19" applyFont="1" applyFill="1" applyBorder="1" applyAlignment="1">
      <alignment horizontal="center" vertical="center" wrapText="1"/>
      <protection/>
    </xf>
    <xf numFmtId="0" fontId="7" fillId="4" borderId="0" xfId="19" applyFont="1" applyFill="1" applyAlignment="1">
      <alignment horizontal="center" vertical="center" wrapText="1"/>
      <protection/>
    </xf>
    <xf numFmtId="0" fontId="7" fillId="4" borderId="7" xfId="19" applyFont="1" applyFill="1" applyBorder="1" applyAlignment="1">
      <alignment horizontal="center" vertical="center" wrapText="1"/>
      <protection/>
    </xf>
    <xf numFmtId="0" fontId="7" fillId="4" borderId="15" xfId="19" applyFont="1" applyFill="1" applyBorder="1" applyAlignment="1">
      <alignment horizontal="center" vertical="center" wrapText="1"/>
      <protection/>
    </xf>
    <xf numFmtId="0" fontId="7" fillId="4" borderId="11" xfId="19" applyFont="1" applyFill="1" applyBorder="1" applyAlignment="1">
      <alignment vertical="center" wrapText="1"/>
      <protection/>
    </xf>
    <xf numFmtId="0" fontId="7" fillId="4" borderId="12" xfId="19" applyFont="1" applyFill="1" applyBorder="1" applyAlignment="1">
      <alignment vertical="center" wrapText="1"/>
      <protection/>
    </xf>
    <xf numFmtId="0" fontId="7" fillId="4" borderId="6" xfId="19" applyFont="1" applyFill="1" applyBorder="1" applyAlignment="1">
      <alignment vertical="center" wrapText="1"/>
      <protection/>
    </xf>
    <xf numFmtId="0" fontId="7" fillId="4" borderId="0" xfId="19" applyFont="1" applyFill="1" applyBorder="1" applyAlignment="1">
      <alignment vertical="center" wrapText="1"/>
      <protection/>
    </xf>
    <xf numFmtId="0" fontId="7" fillId="4" borderId="9" xfId="19" applyFont="1" applyFill="1" applyBorder="1" applyAlignment="1">
      <alignment vertical="center" wrapText="1"/>
      <protection/>
    </xf>
    <xf numFmtId="0" fontId="7" fillId="4" borderId="7" xfId="19" applyFont="1" applyFill="1" applyBorder="1" applyAlignment="1">
      <alignment vertical="center" wrapText="1"/>
      <protection/>
    </xf>
    <xf numFmtId="0" fontId="7" fillId="4" borderId="15" xfId="19" applyFont="1" applyFill="1" applyBorder="1" applyAlignment="1">
      <alignment vertical="center" wrapText="1"/>
      <protection/>
    </xf>
    <xf numFmtId="0" fontId="7" fillId="4" borderId="10" xfId="19" applyFont="1" applyFill="1" applyBorder="1" applyAlignment="1">
      <alignment vertical="center" wrapText="1"/>
      <protection/>
    </xf>
    <xf numFmtId="0" fontId="16" fillId="4" borderId="4" xfId="19" applyFont="1" applyFill="1" applyBorder="1" applyAlignment="1">
      <alignment horizontal="center" vertical="center" wrapText="1"/>
      <protection/>
    </xf>
    <xf numFmtId="0" fontId="16" fillId="4" borderId="2" xfId="19" applyFont="1" applyFill="1" applyBorder="1" applyAlignment="1">
      <alignment horizontal="center" vertical="center" wrapText="1"/>
      <protection/>
    </xf>
    <xf numFmtId="0" fontId="16" fillId="4" borderId="13" xfId="19" applyFont="1" applyFill="1" applyBorder="1" applyAlignment="1">
      <alignment horizontal="center" vertical="center"/>
      <protection/>
    </xf>
    <xf numFmtId="0" fontId="16" fillId="4" borderId="14" xfId="19" applyFont="1" applyFill="1" applyBorder="1" applyAlignment="1">
      <alignment horizontal="center" vertical="center"/>
      <protection/>
    </xf>
    <xf numFmtId="0" fontId="16" fillId="4" borderId="5" xfId="19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104775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19275" y="30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104775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19275" y="30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104775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19275" y="30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RM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-p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ujallas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zaro_al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  <sheetName val="I. negyedév"/>
      <sheetName val="I-III. negyedév "/>
    </sheetNames>
    <sheetDataSet>
      <sheetData sheetId="0">
        <row r="173">
          <cell r="C173">
            <v>42146</v>
          </cell>
        </row>
        <row r="174">
          <cell r="C174">
            <v>33108</v>
          </cell>
        </row>
        <row r="175">
          <cell r="C175">
            <v>75254</v>
          </cell>
        </row>
        <row r="182">
          <cell r="C182">
            <v>75254</v>
          </cell>
        </row>
        <row r="184">
          <cell r="C184">
            <v>1891</v>
          </cell>
        </row>
        <row r="185">
          <cell r="C185">
            <v>10670</v>
          </cell>
        </row>
        <row r="186">
          <cell r="C186">
            <v>19619</v>
          </cell>
        </row>
        <row r="187">
          <cell r="C187">
            <v>19604</v>
          </cell>
        </row>
        <row r="188">
          <cell r="C188">
            <v>18275</v>
          </cell>
        </row>
        <row r="189">
          <cell r="C189">
            <v>5195</v>
          </cell>
        </row>
        <row r="192">
          <cell r="C192">
            <v>6691</v>
          </cell>
        </row>
        <row r="193">
          <cell r="C193">
            <v>26984</v>
          </cell>
        </row>
        <row r="194">
          <cell r="C194">
            <v>24286</v>
          </cell>
        </row>
        <row r="195">
          <cell r="C195">
            <v>9767</v>
          </cell>
        </row>
        <row r="196">
          <cell r="C196">
            <v>5182</v>
          </cell>
        </row>
        <row r="197">
          <cell r="C197">
            <v>2344</v>
          </cell>
        </row>
        <row r="198">
          <cell r="C198">
            <v>75254</v>
          </cell>
        </row>
        <row r="200">
          <cell r="C200">
            <v>19619</v>
          </cell>
        </row>
        <row r="201">
          <cell r="C201">
            <v>14738</v>
          </cell>
        </row>
        <row r="202">
          <cell r="C202">
            <v>16265</v>
          </cell>
        </row>
        <row r="203">
          <cell r="C203">
            <v>11659</v>
          </cell>
        </row>
        <row r="204">
          <cell r="C204">
            <v>12973</v>
          </cell>
        </row>
        <row r="205">
          <cell r="C205">
            <v>75254</v>
          </cell>
        </row>
        <row r="207">
          <cell r="C207">
            <v>11470</v>
          </cell>
        </row>
        <row r="208">
          <cell r="C208">
            <v>6778</v>
          </cell>
        </row>
        <row r="209">
          <cell r="C209">
            <v>31117</v>
          </cell>
        </row>
        <row r="210">
          <cell r="C210">
            <v>25889</v>
          </cell>
        </row>
        <row r="211">
          <cell r="C211">
            <v>75254</v>
          </cell>
        </row>
        <row r="214">
          <cell r="C214">
            <v>44493</v>
          </cell>
        </row>
        <row r="215">
          <cell r="C215">
            <v>35955</v>
          </cell>
        </row>
        <row r="225">
          <cell r="C225">
            <v>1740</v>
          </cell>
        </row>
        <row r="226">
          <cell r="C226">
            <v>11388</v>
          </cell>
        </row>
        <row r="227">
          <cell r="C227">
            <v>20092</v>
          </cell>
        </row>
        <row r="228">
          <cell r="C228">
            <v>21067</v>
          </cell>
        </row>
        <row r="229">
          <cell r="C229">
            <v>19683</v>
          </cell>
        </row>
        <row r="230">
          <cell r="C230">
            <v>6478</v>
          </cell>
        </row>
        <row r="233">
          <cell r="C233">
            <v>7633</v>
          </cell>
        </row>
        <row r="234">
          <cell r="C234">
            <v>30845</v>
          </cell>
        </row>
        <row r="235">
          <cell r="C235">
            <v>24004</v>
          </cell>
        </row>
        <row r="236">
          <cell r="C236">
            <v>13799</v>
          </cell>
        </row>
        <row r="237">
          <cell r="C237">
            <v>1669</v>
          </cell>
        </row>
        <row r="238">
          <cell r="C238">
            <v>2498</v>
          </cell>
        </row>
        <row r="241">
          <cell r="C241">
            <v>26488</v>
          </cell>
        </row>
        <row r="242">
          <cell r="C242">
            <v>14020</v>
          </cell>
        </row>
        <row r="243">
          <cell r="C243">
            <v>13964</v>
          </cell>
        </row>
        <row r="244">
          <cell r="C244">
            <v>13651</v>
          </cell>
        </row>
        <row r="245">
          <cell r="C245">
            <v>12325</v>
          </cell>
        </row>
        <row r="248">
          <cell r="C248">
            <v>11493</v>
          </cell>
        </row>
        <row r="249">
          <cell r="C249">
            <v>8902</v>
          </cell>
        </row>
        <row r="250">
          <cell r="C250">
            <v>34790</v>
          </cell>
        </row>
        <row r="251">
          <cell r="C251">
            <v>25263</v>
          </cell>
        </row>
      </sheetData>
      <sheetData sheetId="1">
        <row r="173">
          <cell r="C173">
            <v>14227</v>
          </cell>
        </row>
        <row r="174">
          <cell r="C174">
            <v>10861</v>
          </cell>
        </row>
        <row r="175">
          <cell r="C175">
            <v>25088</v>
          </cell>
        </row>
        <row r="182">
          <cell r="C182">
            <v>25088</v>
          </cell>
        </row>
        <row r="184">
          <cell r="C184">
            <v>530</v>
          </cell>
        </row>
        <row r="185">
          <cell r="C185">
            <v>3358</v>
          </cell>
        </row>
        <row r="186">
          <cell r="C186">
            <v>6899</v>
          </cell>
        </row>
        <row r="187">
          <cell r="C187">
            <v>6459</v>
          </cell>
        </row>
        <row r="188">
          <cell r="C188">
            <v>6003</v>
          </cell>
        </row>
        <row r="189">
          <cell r="C189">
            <v>1839</v>
          </cell>
        </row>
        <row r="192">
          <cell r="C192">
            <v>1926</v>
          </cell>
        </row>
        <row r="193">
          <cell r="C193">
            <v>8564</v>
          </cell>
        </row>
        <row r="194">
          <cell r="C194">
            <v>8074</v>
          </cell>
        </row>
        <row r="195">
          <cell r="C195">
            <v>3695</v>
          </cell>
        </row>
        <row r="196">
          <cell r="C196">
            <v>1815</v>
          </cell>
        </row>
        <row r="197">
          <cell r="C197">
            <v>1014</v>
          </cell>
        </row>
        <row r="198">
          <cell r="C198">
            <v>25088</v>
          </cell>
        </row>
        <row r="200">
          <cell r="C200">
            <v>8195</v>
          </cell>
        </row>
        <row r="201">
          <cell r="C201">
            <v>5610</v>
          </cell>
        </row>
        <row r="202">
          <cell r="C202">
            <v>5743</v>
          </cell>
        </row>
        <row r="203">
          <cell r="C203">
            <v>3590</v>
          </cell>
        </row>
        <row r="204">
          <cell r="C204">
            <v>1950</v>
          </cell>
        </row>
        <row r="205">
          <cell r="C205">
            <v>25088</v>
          </cell>
        </row>
        <row r="207">
          <cell r="C207">
            <v>5596</v>
          </cell>
        </row>
        <row r="208">
          <cell r="C208">
            <v>3191</v>
          </cell>
        </row>
        <row r="209">
          <cell r="C209">
            <v>7622</v>
          </cell>
        </row>
        <row r="210">
          <cell r="C210">
            <v>8679</v>
          </cell>
        </row>
        <row r="211">
          <cell r="C211">
            <v>25088</v>
          </cell>
        </row>
        <row r="214">
          <cell r="C214">
            <v>13484</v>
          </cell>
        </row>
        <row r="215">
          <cell r="C215">
            <v>11382</v>
          </cell>
        </row>
        <row r="225">
          <cell r="C225">
            <v>462</v>
          </cell>
        </row>
        <row r="226">
          <cell r="C226">
            <v>3311</v>
          </cell>
        </row>
        <row r="227">
          <cell r="C227">
            <v>6473</v>
          </cell>
        </row>
        <row r="228">
          <cell r="C228">
            <v>6590</v>
          </cell>
        </row>
        <row r="229">
          <cell r="C229">
            <v>6083</v>
          </cell>
        </row>
        <row r="230">
          <cell r="C230">
            <v>1947</v>
          </cell>
        </row>
        <row r="233">
          <cell r="C233">
            <v>2065</v>
          </cell>
        </row>
        <row r="234">
          <cell r="C234">
            <v>9118</v>
          </cell>
        </row>
        <row r="235">
          <cell r="C235">
            <v>7436</v>
          </cell>
        </row>
        <row r="236">
          <cell r="C236">
            <v>3450</v>
          </cell>
        </row>
        <row r="237">
          <cell r="C237">
            <v>1719</v>
          </cell>
        </row>
        <row r="238">
          <cell r="C238">
            <v>1078</v>
          </cell>
        </row>
        <row r="241">
          <cell r="C241">
            <v>8668</v>
          </cell>
        </row>
        <row r="242">
          <cell r="C242">
            <v>4909</v>
          </cell>
        </row>
        <row r="243">
          <cell r="C243">
            <v>4420</v>
          </cell>
        </row>
        <row r="244">
          <cell r="C244">
            <v>4714</v>
          </cell>
        </row>
        <row r="245">
          <cell r="C245">
            <v>2155</v>
          </cell>
        </row>
        <row r="248">
          <cell r="C248">
            <v>4643</v>
          </cell>
        </row>
        <row r="249">
          <cell r="C249">
            <v>3262</v>
          </cell>
        </row>
        <row r="250">
          <cell r="C250">
            <v>8994</v>
          </cell>
        </row>
        <row r="251">
          <cell r="C251">
            <v>7967</v>
          </cell>
        </row>
      </sheetData>
      <sheetData sheetId="2">
        <row r="173">
          <cell r="C173">
            <v>12533</v>
          </cell>
        </row>
        <row r="174">
          <cell r="C174">
            <v>9502</v>
          </cell>
        </row>
        <row r="175">
          <cell r="C175">
            <v>22035</v>
          </cell>
        </row>
        <row r="182">
          <cell r="C182">
            <v>22035</v>
          </cell>
        </row>
        <row r="184">
          <cell r="C184">
            <v>527</v>
          </cell>
        </row>
        <row r="185">
          <cell r="C185">
            <v>2732</v>
          </cell>
        </row>
        <row r="186">
          <cell r="C186">
            <v>5636</v>
          </cell>
        </row>
        <row r="187">
          <cell r="C187">
            <v>5589</v>
          </cell>
        </row>
        <row r="188">
          <cell r="C188">
            <v>5588</v>
          </cell>
        </row>
        <row r="189">
          <cell r="C189">
            <v>1963</v>
          </cell>
        </row>
        <row r="192">
          <cell r="C192">
            <v>1440</v>
          </cell>
        </row>
        <row r="193">
          <cell r="C193">
            <v>8661</v>
          </cell>
        </row>
        <row r="194">
          <cell r="C194">
            <v>6792</v>
          </cell>
        </row>
        <row r="195">
          <cell r="C195">
            <v>3132</v>
          </cell>
        </row>
        <row r="196">
          <cell r="C196">
            <v>1502</v>
          </cell>
        </row>
        <row r="197">
          <cell r="C197">
            <v>508</v>
          </cell>
        </row>
        <row r="198">
          <cell r="C198">
            <v>22035</v>
          </cell>
        </row>
        <row r="200">
          <cell r="C200">
            <v>6528</v>
          </cell>
        </row>
        <row r="201">
          <cell r="C201">
            <v>4409</v>
          </cell>
        </row>
        <row r="202">
          <cell r="C202">
            <v>4434</v>
          </cell>
        </row>
        <row r="203">
          <cell r="C203">
            <v>3625</v>
          </cell>
        </row>
        <row r="204">
          <cell r="C204">
            <v>3039</v>
          </cell>
        </row>
        <row r="205">
          <cell r="C205">
            <v>22035</v>
          </cell>
        </row>
        <row r="207">
          <cell r="C207">
            <v>4069</v>
          </cell>
        </row>
        <row r="208">
          <cell r="C208">
            <v>2767</v>
          </cell>
        </row>
        <row r="209">
          <cell r="C209">
            <v>7518</v>
          </cell>
        </row>
        <row r="210">
          <cell r="C210">
            <v>7681</v>
          </cell>
        </row>
        <row r="211">
          <cell r="C211">
            <v>22035</v>
          </cell>
        </row>
        <row r="214">
          <cell r="C214">
            <v>12659</v>
          </cell>
        </row>
        <row r="215">
          <cell r="C215">
            <v>10377</v>
          </cell>
        </row>
        <row r="225">
          <cell r="C225">
            <v>436</v>
          </cell>
        </row>
        <row r="226">
          <cell r="C226">
            <v>2926</v>
          </cell>
        </row>
        <row r="227">
          <cell r="C227">
            <v>5584</v>
          </cell>
        </row>
        <row r="228">
          <cell r="C228">
            <v>5864</v>
          </cell>
        </row>
        <row r="229">
          <cell r="C229">
            <v>5828</v>
          </cell>
        </row>
        <row r="230">
          <cell r="C230">
            <v>2398</v>
          </cell>
        </row>
        <row r="233">
          <cell r="C233">
            <v>1600</v>
          </cell>
        </row>
        <row r="234">
          <cell r="C234">
            <v>9278</v>
          </cell>
        </row>
        <row r="235">
          <cell r="C235">
            <v>6559</v>
          </cell>
        </row>
        <row r="236">
          <cell r="C236">
            <v>3281</v>
          </cell>
        </row>
        <row r="237">
          <cell r="C237">
            <v>1710</v>
          </cell>
        </row>
        <row r="238">
          <cell r="C238">
            <v>608</v>
          </cell>
        </row>
        <row r="241">
          <cell r="C241">
            <v>7901</v>
          </cell>
        </row>
        <row r="242">
          <cell r="C242">
            <v>4085</v>
          </cell>
        </row>
        <row r="243">
          <cell r="C243">
            <v>4237</v>
          </cell>
        </row>
        <row r="244">
          <cell r="C244">
            <v>3843</v>
          </cell>
        </row>
        <row r="245">
          <cell r="C245">
            <v>2970</v>
          </cell>
        </row>
        <row r="248">
          <cell r="C248">
            <v>3930</v>
          </cell>
        </row>
        <row r="249">
          <cell r="C249">
            <v>2948</v>
          </cell>
        </row>
        <row r="250">
          <cell r="C250">
            <v>8503</v>
          </cell>
        </row>
        <row r="251">
          <cell r="C251">
            <v>7655</v>
          </cell>
        </row>
      </sheetData>
      <sheetData sheetId="3">
        <row r="173">
          <cell r="C173">
            <v>68906</v>
          </cell>
        </row>
        <row r="174">
          <cell r="C174">
            <v>53471</v>
          </cell>
        </row>
        <row r="175">
          <cell r="C175">
            <v>122377</v>
          </cell>
        </row>
        <row r="182">
          <cell r="C182">
            <v>122377</v>
          </cell>
        </row>
        <row r="184">
          <cell r="C184">
            <v>2948</v>
          </cell>
        </row>
        <row r="185">
          <cell r="C185">
            <v>16760</v>
          </cell>
        </row>
        <row r="186">
          <cell r="C186">
            <v>32154</v>
          </cell>
        </row>
        <row r="187">
          <cell r="C187">
            <v>31652</v>
          </cell>
        </row>
        <row r="188">
          <cell r="C188">
            <v>29866</v>
          </cell>
        </row>
        <row r="189">
          <cell r="C189">
            <v>8997</v>
          </cell>
        </row>
        <row r="192">
          <cell r="C192">
            <v>10057</v>
          </cell>
        </row>
        <row r="193">
          <cell r="C193">
            <v>44209</v>
          </cell>
        </row>
        <row r="194">
          <cell r="C194">
            <v>39152</v>
          </cell>
        </row>
        <row r="195">
          <cell r="C195">
            <v>16594</v>
          </cell>
        </row>
        <row r="196">
          <cell r="C196">
            <v>8499</v>
          </cell>
        </row>
        <row r="197">
          <cell r="C197">
            <v>3866</v>
          </cell>
        </row>
        <row r="198">
          <cell r="C198">
            <v>122377</v>
          </cell>
        </row>
        <row r="200">
          <cell r="C200">
            <v>34342</v>
          </cell>
        </row>
        <row r="201">
          <cell r="C201">
            <v>24757</v>
          </cell>
        </row>
        <row r="202">
          <cell r="C202">
            <v>26442</v>
          </cell>
        </row>
        <row r="203">
          <cell r="C203">
            <v>18874</v>
          </cell>
        </row>
        <row r="204">
          <cell r="C204">
            <v>17962</v>
          </cell>
        </row>
        <row r="205">
          <cell r="C205">
            <v>122377</v>
          </cell>
        </row>
        <row r="207">
          <cell r="C207">
            <v>21135</v>
          </cell>
        </row>
        <row r="208">
          <cell r="C208">
            <v>12736</v>
          </cell>
        </row>
        <row r="209">
          <cell r="C209">
            <v>46257</v>
          </cell>
        </row>
        <row r="210">
          <cell r="C210">
            <v>42249</v>
          </cell>
        </row>
        <row r="211">
          <cell r="C211">
            <v>122377</v>
          </cell>
        </row>
        <row r="214">
          <cell r="C214">
            <v>70636</v>
          </cell>
        </row>
        <row r="215">
          <cell r="C215">
            <v>57714</v>
          </cell>
        </row>
        <row r="225">
          <cell r="C225">
            <v>2638</v>
          </cell>
        </row>
        <row r="226">
          <cell r="C226">
            <v>17625</v>
          </cell>
        </row>
        <row r="227">
          <cell r="C227">
            <v>32149</v>
          </cell>
        </row>
        <row r="228">
          <cell r="C228">
            <v>33521</v>
          </cell>
        </row>
        <row r="229">
          <cell r="C229">
            <v>31594</v>
          </cell>
        </row>
        <row r="230">
          <cell r="C230">
            <v>10823</v>
          </cell>
        </row>
        <row r="233">
          <cell r="C233">
            <v>11298</v>
          </cell>
        </row>
        <row r="234">
          <cell r="C234">
            <v>49241</v>
          </cell>
        </row>
        <row r="235">
          <cell r="C235">
            <v>37999</v>
          </cell>
        </row>
        <row r="236">
          <cell r="C236">
            <v>20530</v>
          </cell>
        </row>
        <row r="237">
          <cell r="C237">
            <v>5098</v>
          </cell>
        </row>
        <row r="238">
          <cell r="C238">
            <v>4184</v>
          </cell>
        </row>
        <row r="241">
          <cell r="C241">
            <v>43057</v>
          </cell>
        </row>
        <row r="242">
          <cell r="C242">
            <v>23014</v>
          </cell>
        </row>
        <row r="243">
          <cell r="C243">
            <v>22621</v>
          </cell>
        </row>
        <row r="244">
          <cell r="C244">
            <v>22208</v>
          </cell>
        </row>
        <row r="245">
          <cell r="C245">
            <v>17450</v>
          </cell>
        </row>
        <row r="248">
          <cell r="C248">
            <v>20066</v>
          </cell>
        </row>
        <row r="249">
          <cell r="C249">
            <v>15112</v>
          </cell>
        </row>
        <row r="250">
          <cell r="C250">
            <v>52287</v>
          </cell>
        </row>
        <row r="251">
          <cell r="C251">
            <v>40885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ÁFSZ_regiók"/>
      <sheetName val="Munka1"/>
      <sheetName val="ratak"/>
      <sheetName val="záróltsz"/>
      <sheetName val="ábra"/>
      <sheetName val="ábra_ÉM"/>
    </sheetNames>
    <sheetDataSet>
      <sheetData sheetId="1">
        <row r="135">
          <cell r="C135">
            <v>20975</v>
          </cell>
        </row>
        <row r="136">
          <cell r="C136">
            <v>3837</v>
          </cell>
        </row>
        <row r="137">
          <cell r="C137">
            <v>8638</v>
          </cell>
        </row>
        <row r="138">
          <cell r="C138">
            <v>2583</v>
          </cell>
        </row>
        <row r="139">
          <cell r="C139">
            <v>3544</v>
          </cell>
        </row>
        <row r="140">
          <cell r="C140">
            <v>8026</v>
          </cell>
        </row>
        <row r="141">
          <cell r="C141">
            <v>3566</v>
          </cell>
        </row>
        <row r="142">
          <cell r="C142">
            <v>4333</v>
          </cell>
        </row>
        <row r="143">
          <cell r="C143">
            <v>5641</v>
          </cell>
        </row>
        <row r="144">
          <cell r="C144">
            <v>5104</v>
          </cell>
        </row>
        <row r="145">
          <cell r="C145">
            <v>2841</v>
          </cell>
        </row>
        <row r="146">
          <cell r="C146">
            <v>1527</v>
          </cell>
        </row>
        <row r="147">
          <cell r="C147">
            <v>1447</v>
          </cell>
        </row>
        <row r="148">
          <cell r="C148">
            <v>1271</v>
          </cell>
        </row>
        <row r="149">
          <cell r="C149">
            <v>1921</v>
          </cell>
        </row>
        <row r="151">
          <cell r="C151">
            <v>7983</v>
          </cell>
        </row>
        <row r="152">
          <cell r="C152">
            <v>4881</v>
          </cell>
        </row>
        <row r="153">
          <cell r="C153">
            <v>3340</v>
          </cell>
        </row>
        <row r="154">
          <cell r="C154">
            <v>4507</v>
          </cell>
        </row>
        <row r="155">
          <cell r="C155">
            <v>2836</v>
          </cell>
        </row>
        <row r="156">
          <cell r="C156">
            <v>1541</v>
          </cell>
        </row>
        <row r="158">
          <cell r="C158">
            <v>8384</v>
          </cell>
        </row>
        <row r="159">
          <cell r="C159">
            <v>3454</v>
          </cell>
        </row>
        <row r="160">
          <cell r="C160">
            <v>2931</v>
          </cell>
        </row>
        <row r="161">
          <cell r="C161">
            <v>2462</v>
          </cell>
        </row>
        <row r="162">
          <cell r="C162">
            <v>2898</v>
          </cell>
        </row>
        <row r="163">
          <cell r="C163">
            <v>1906</v>
          </cell>
        </row>
        <row r="168">
          <cell r="B168">
            <v>20316</v>
          </cell>
          <cell r="C168">
            <v>21020</v>
          </cell>
        </row>
        <row r="169">
          <cell r="B169">
            <v>4747</v>
          </cell>
          <cell r="C169">
            <v>4572</v>
          </cell>
        </row>
        <row r="170">
          <cell r="B170">
            <v>9290</v>
          </cell>
          <cell r="C170">
            <v>9163</v>
          </cell>
        </row>
        <row r="171">
          <cell r="B171">
            <v>2319</v>
          </cell>
          <cell r="C171">
            <v>2357</v>
          </cell>
        </row>
        <row r="172">
          <cell r="B172">
            <v>3488</v>
          </cell>
          <cell r="C172">
            <v>3487</v>
          </cell>
        </row>
        <row r="173">
          <cell r="B173">
            <v>8449</v>
          </cell>
          <cell r="C173">
            <v>8643</v>
          </cell>
        </row>
        <row r="174">
          <cell r="B174">
            <v>3856</v>
          </cell>
          <cell r="C174">
            <v>3776</v>
          </cell>
        </row>
        <row r="175">
          <cell r="B175">
            <v>5034</v>
          </cell>
          <cell r="C175">
            <v>5026</v>
          </cell>
        </row>
        <row r="176">
          <cell r="B176">
            <v>6366</v>
          </cell>
          <cell r="C176">
            <v>6234</v>
          </cell>
        </row>
        <row r="177">
          <cell r="B177">
            <v>5754</v>
          </cell>
          <cell r="C177">
            <v>5742</v>
          </cell>
        </row>
        <row r="178">
          <cell r="B178">
            <v>3304</v>
          </cell>
          <cell r="C178">
            <v>3314</v>
          </cell>
        </row>
        <row r="179">
          <cell r="B179">
            <v>1685</v>
          </cell>
          <cell r="C179">
            <v>1620</v>
          </cell>
        </row>
        <row r="180">
          <cell r="B180">
            <v>1701</v>
          </cell>
          <cell r="C180">
            <v>1704</v>
          </cell>
        </row>
        <row r="181">
          <cell r="B181">
            <v>1632</v>
          </cell>
          <cell r="C181">
            <v>1590</v>
          </cell>
        </row>
        <row r="182">
          <cell r="B182">
            <v>2301</v>
          </cell>
          <cell r="C182">
            <v>2200</v>
          </cell>
        </row>
        <row r="184">
          <cell r="B184">
            <v>7482</v>
          </cell>
          <cell r="C184">
            <v>7538</v>
          </cell>
        </row>
        <row r="185">
          <cell r="B185">
            <v>4806</v>
          </cell>
          <cell r="C185">
            <v>4882</v>
          </cell>
        </row>
        <row r="186">
          <cell r="B186">
            <v>2989</v>
          </cell>
          <cell r="C186">
            <v>3059</v>
          </cell>
        </row>
        <row r="187">
          <cell r="B187">
            <v>4743</v>
          </cell>
          <cell r="C187">
            <v>4759</v>
          </cell>
        </row>
        <row r="188">
          <cell r="B188">
            <v>3045</v>
          </cell>
          <cell r="C188">
            <v>3020</v>
          </cell>
        </row>
        <row r="189">
          <cell r="B189">
            <v>1597</v>
          </cell>
          <cell r="C189">
            <v>1608</v>
          </cell>
        </row>
        <row r="190">
          <cell r="B190">
            <v>24662</v>
          </cell>
        </row>
        <row r="191">
          <cell r="B191">
            <v>8623</v>
          </cell>
          <cell r="C191">
            <v>8381</v>
          </cell>
        </row>
        <row r="192">
          <cell r="B192">
            <v>3501</v>
          </cell>
          <cell r="C192">
            <v>3522</v>
          </cell>
        </row>
        <row r="193">
          <cell r="B193">
            <v>3407</v>
          </cell>
          <cell r="C193">
            <v>3382</v>
          </cell>
        </row>
        <row r="194">
          <cell r="B194">
            <v>2671</v>
          </cell>
          <cell r="C194">
            <v>2748</v>
          </cell>
        </row>
        <row r="195">
          <cell r="B195">
            <v>3195</v>
          </cell>
          <cell r="C195">
            <v>3140</v>
          </cell>
        </row>
        <row r="196">
          <cell r="B196">
            <v>1884</v>
          </cell>
          <cell r="C196">
            <v>1863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rendeltségek"/>
      <sheetName val="eu"/>
      <sheetName val="ksh"/>
      <sheetName val="ábra"/>
      <sheetName val="záróltsz"/>
      <sheetName val="borsod"/>
      <sheetName val="heves"/>
      <sheetName val="nograd"/>
      <sheetName val="regio"/>
      <sheetName val="tábla"/>
      <sheetName val="tábla (3)"/>
      <sheetName val="belépők_iskola"/>
      <sheetName val="tábla (2)"/>
      <sheetName val="I. negyedév"/>
      <sheetName val="I. félév "/>
      <sheetName val="I-III. negyedév"/>
    </sheetNames>
    <sheetDataSet>
      <sheetData sheetId="0">
        <row r="135">
          <cell r="C135">
            <v>1946</v>
          </cell>
        </row>
        <row r="136">
          <cell r="C136">
            <v>412</v>
          </cell>
        </row>
        <row r="137">
          <cell r="C137">
            <v>946</v>
          </cell>
        </row>
        <row r="138">
          <cell r="C138">
            <v>199</v>
          </cell>
        </row>
        <row r="139">
          <cell r="C139">
            <v>368</v>
          </cell>
        </row>
        <row r="140">
          <cell r="C140">
            <v>854</v>
          </cell>
        </row>
        <row r="141">
          <cell r="C141">
            <v>365</v>
          </cell>
        </row>
        <row r="142">
          <cell r="C142">
            <v>468</v>
          </cell>
        </row>
        <row r="143">
          <cell r="C143">
            <v>677</v>
          </cell>
        </row>
        <row r="144">
          <cell r="C144">
            <v>494</v>
          </cell>
        </row>
        <row r="145">
          <cell r="C145">
            <v>298</v>
          </cell>
        </row>
        <row r="146">
          <cell r="C146">
            <v>163</v>
          </cell>
        </row>
        <row r="147">
          <cell r="C147">
            <v>154</v>
          </cell>
        </row>
        <row r="148">
          <cell r="C148">
            <v>124</v>
          </cell>
        </row>
        <row r="149">
          <cell r="C149">
            <v>194</v>
          </cell>
        </row>
        <row r="151">
          <cell r="C151">
            <v>680</v>
          </cell>
        </row>
        <row r="152">
          <cell r="C152">
            <v>407</v>
          </cell>
        </row>
        <row r="153">
          <cell r="C153">
            <v>216</v>
          </cell>
        </row>
        <row r="154">
          <cell r="C154">
            <v>442</v>
          </cell>
        </row>
        <row r="155">
          <cell r="C155">
            <v>286</v>
          </cell>
        </row>
        <row r="156">
          <cell r="C156">
            <v>110</v>
          </cell>
        </row>
        <row r="158">
          <cell r="C158">
            <v>786</v>
          </cell>
        </row>
        <row r="159">
          <cell r="C159">
            <v>315</v>
          </cell>
        </row>
        <row r="160">
          <cell r="C160">
            <v>244</v>
          </cell>
        </row>
        <row r="161">
          <cell r="C161">
            <v>261</v>
          </cell>
        </row>
        <row r="162">
          <cell r="C162">
            <v>238</v>
          </cell>
        </row>
        <row r="163">
          <cell r="C163">
            <v>129</v>
          </cell>
        </row>
        <row r="169">
          <cell r="B169">
            <v>1874</v>
          </cell>
          <cell r="C169">
            <v>1897</v>
          </cell>
        </row>
        <row r="170">
          <cell r="B170">
            <v>424</v>
          </cell>
          <cell r="C170">
            <v>414</v>
          </cell>
        </row>
        <row r="171">
          <cell r="B171">
            <v>1000</v>
          </cell>
          <cell r="C171">
            <v>963</v>
          </cell>
        </row>
        <row r="172">
          <cell r="B172">
            <v>214</v>
          </cell>
          <cell r="C172">
            <v>213</v>
          </cell>
        </row>
        <row r="173">
          <cell r="B173">
            <v>355</v>
          </cell>
          <cell r="C173">
            <v>348</v>
          </cell>
        </row>
        <row r="174">
          <cell r="B174">
            <v>865</v>
          </cell>
          <cell r="C174">
            <v>872</v>
          </cell>
        </row>
        <row r="175">
          <cell r="B175">
            <v>344</v>
          </cell>
          <cell r="C175">
            <v>342</v>
          </cell>
        </row>
        <row r="176">
          <cell r="B176">
            <v>521</v>
          </cell>
          <cell r="C176">
            <v>509</v>
          </cell>
        </row>
        <row r="177">
          <cell r="B177">
            <v>665</v>
          </cell>
          <cell r="C177">
            <v>654</v>
          </cell>
        </row>
        <row r="178">
          <cell r="B178">
            <v>520</v>
          </cell>
          <cell r="C178">
            <v>526</v>
          </cell>
        </row>
        <row r="179">
          <cell r="B179">
            <v>342</v>
          </cell>
          <cell r="C179">
            <v>340</v>
          </cell>
        </row>
        <row r="180">
          <cell r="B180">
            <v>153</v>
          </cell>
          <cell r="C180">
            <v>154</v>
          </cell>
        </row>
        <row r="181">
          <cell r="B181">
            <v>158</v>
          </cell>
          <cell r="C181">
            <v>166</v>
          </cell>
        </row>
        <row r="182">
          <cell r="B182">
            <v>173</v>
          </cell>
          <cell r="C182">
            <v>163</v>
          </cell>
        </row>
        <row r="183">
          <cell r="B183">
            <v>186</v>
          </cell>
          <cell r="C183">
            <v>181</v>
          </cell>
        </row>
        <row r="185">
          <cell r="B185">
            <v>612</v>
          </cell>
          <cell r="C185">
            <v>628</v>
          </cell>
        </row>
        <row r="186">
          <cell r="B186">
            <v>473</v>
          </cell>
          <cell r="C186">
            <v>485</v>
          </cell>
        </row>
        <row r="187">
          <cell r="B187">
            <v>162</v>
          </cell>
          <cell r="C187">
            <v>189</v>
          </cell>
        </row>
        <row r="188">
          <cell r="B188">
            <v>446</v>
          </cell>
          <cell r="C188">
            <v>459</v>
          </cell>
        </row>
        <row r="189">
          <cell r="B189">
            <v>297</v>
          </cell>
          <cell r="C189">
            <v>301</v>
          </cell>
        </row>
        <row r="190">
          <cell r="B190">
            <v>135</v>
          </cell>
          <cell r="C190">
            <v>137</v>
          </cell>
        </row>
        <row r="192">
          <cell r="B192">
            <v>708</v>
          </cell>
          <cell r="C192">
            <v>707</v>
          </cell>
        </row>
        <row r="193">
          <cell r="B193">
            <v>312</v>
          </cell>
          <cell r="C193">
            <v>319</v>
          </cell>
        </row>
        <row r="194">
          <cell r="B194">
            <v>270</v>
          </cell>
          <cell r="C194">
            <v>277</v>
          </cell>
        </row>
        <row r="195">
          <cell r="B195">
            <v>258</v>
          </cell>
          <cell r="C195">
            <v>267</v>
          </cell>
        </row>
        <row r="196">
          <cell r="B196">
            <v>230</v>
          </cell>
          <cell r="C196">
            <v>234</v>
          </cell>
        </row>
        <row r="197">
          <cell r="B197">
            <v>160</v>
          </cell>
          <cell r="C197">
            <v>151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érintett"/>
      <sheetName val="mutato"/>
      <sheetName val="Munka1"/>
      <sheetName val="adattar"/>
    </sheetNames>
    <sheetDataSet>
      <sheetData sheetId="2">
        <row r="356">
          <cell r="D356">
            <v>94</v>
          </cell>
          <cell r="E356">
            <v>750</v>
          </cell>
        </row>
        <row r="357">
          <cell r="D357">
            <v>13</v>
          </cell>
          <cell r="E357">
            <v>208</v>
          </cell>
        </row>
        <row r="358">
          <cell r="D358">
            <v>70</v>
          </cell>
          <cell r="E358">
            <v>829</v>
          </cell>
        </row>
        <row r="359">
          <cell r="D359">
            <v>110</v>
          </cell>
          <cell r="E359">
            <v>167</v>
          </cell>
        </row>
        <row r="360">
          <cell r="D360">
            <v>43</v>
          </cell>
          <cell r="E360">
            <v>64</v>
          </cell>
        </row>
        <row r="361">
          <cell r="D361">
            <v>235</v>
          </cell>
          <cell r="E361">
            <v>973</v>
          </cell>
        </row>
        <row r="362">
          <cell r="D362">
            <v>32</v>
          </cell>
          <cell r="E362">
            <v>113</v>
          </cell>
        </row>
        <row r="363">
          <cell r="D363">
            <v>18</v>
          </cell>
          <cell r="E363">
            <v>157</v>
          </cell>
        </row>
        <row r="364">
          <cell r="D364">
            <v>46</v>
          </cell>
          <cell r="E364">
            <v>193</v>
          </cell>
        </row>
        <row r="365">
          <cell r="D365">
            <v>82</v>
          </cell>
          <cell r="E365">
            <v>88</v>
          </cell>
        </row>
        <row r="366">
          <cell r="D366">
            <v>9</v>
          </cell>
          <cell r="E366">
            <v>49</v>
          </cell>
        </row>
        <row r="367">
          <cell r="D367">
            <v>15</v>
          </cell>
          <cell r="E367">
            <v>80</v>
          </cell>
        </row>
        <row r="368">
          <cell r="E368">
            <v>49</v>
          </cell>
        </row>
        <row r="369">
          <cell r="D369">
            <v>4</v>
          </cell>
          <cell r="E369">
            <v>62</v>
          </cell>
        </row>
        <row r="370">
          <cell r="D370">
            <v>45</v>
          </cell>
          <cell r="E370">
            <v>6</v>
          </cell>
        </row>
        <row r="372">
          <cell r="D372">
            <v>84</v>
          </cell>
          <cell r="E372">
            <v>80</v>
          </cell>
        </row>
        <row r="373">
          <cell r="D373">
            <v>177</v>
          </cell>
          <cell r="E373">
            <v>49</v>
          </cell>
        </row>
        <row r="374">
          <cell r="D374">
            <v>148</v>
          </cell>
          <cell r="E374">
            <v>80</v>
          </cell>
        </row>
        <row r="375">
          <cell r="D375">
            <v>11</v>
          </cell>
          <cell r="E375">
            <v>195</v>
          </cell>
        </row>
        <row r="376">
          <cell r="D376">
            <v>13</v>
          </cell>
          <cell r="E376">
            <v>142</v>
          </cell>
        </row>
        <row r="377">
          <cell r="D377">
            <v>9</v>
          </cell>
          <cell r="E377">
            <v>54</v>
          </cell>
        </row>
        <row r="379">
          <cell r="D379">
            <v>16</v>
          </cell>
          <cell r="E379">
            <v>512</v>
          </cell>
        </row>
        <row r="380">
          <cell r="D380">
            <v>9</v>
          </cell>
          <cell r="E380">
            <v>169</v>
          </cell>
        </row>
        <row r="381">
          <cell r="D381">
            <v>20</v>
          </cell>
          <cell r="E381">
            <v>65</v>
          </cell>
        </row>
        <row r="382">
          <cell r="D382">
            <v>1</v>
          </cell>
          <cell r="E382">
            <v>7</v>
          </cell>
        </row>
        <row r="383">
          <cell r="D383">
            <v>21</v>
          </cell>
          <cell r="E383">
            <v>51</v>
          </cell>
        </row>
        <row r="384">
          <cell r="D384">
            <v>50</v>
          </cell>
          <cell r="E384">
            <v>117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ROALL"/>
      <sheetName val="adattar"/>
    </sheetNames>
    <sheetDataSet>
      <sheetData sheetId="0">
        <row r="185">
          <cell r="B185">
            <v>533</v>
          </cell>
          <cell r="C185">
            <v>946</v>
          </cell>
        </row>
        <row r="186">
          <cell r="B186">
            <v>126</v>
          </cell>
          <cell r="C186">
            <v>129</v>
          </cell>
        </row>
        <row r="187">
          <cell r="B187">
            <v>151</v>
          </cell>
          <cell r="C187">
            <v>820</v>
          </cell>
        </row>
        <row r="188">
          <cell r="B188">
            <v>100</v>
          </cell>
          <cell r="C188">
            <v>273</v>
          </cell>
        </row>
        <row r="189">
          <cell r="B189">
            <v>87</v>
          </cell>
          <cell r="C189">
            <v>114</v>
          </cell>
        </row>
        <row r="190">
          <cell r="B190">
            <v>170</v>
          </cell>
          <cell r="C190">
            <v>1201</v>
          </cell>
        </row>
        <row r="191">
          <cell r="B191">
            <v>96</v>
          </cell>
          <cell r="C191">
            <v>96</v>
          </cell>
        </row>
        <row r="192">
          <cell r="B192">
            <v>208</v>
          </cell>
          <cell r="C192">
            <v>128</v>
          </cell>
        </row>
        <row r="193">
          <cell r="B193">
            <v>216</v>
          </cell>
          <cell r="C193">
            <v>174</v>
          </cell>
        </row>
        <row r="194">
          <cell r="B194">
            <v>309</v>
          </cell>
          <cell r="C194">
            <v>149</v>
          </cell>
        </row>
        <row r="195">
          <cell r="B195">
            <v>181</v>
          </cell>
          <cell r="C195">
            <v>87</v>
          </cell>
        </row>
        <row r="196">
          <cell r="B196">
            <v>57</v>
          </cell>
          <cell r="C196">
            <v>33</v>
          </cell>
        </row>
        <row r="197">
          <cell r="B197">
            <v>20</v>
          </cell>
          <cell r="C197">
            <v>43</v>
          </cell>
        </row>
        <row r="198">
          <cell r="B198">
            <v>31</v>
          </cell>
          <cell r="C198">
            <v>43</v>
          </cell>
        </row>
        <row r="199">
          <cell r="B199">
            <v>182</v>
          </cell>
          <cell r="C199">
            <v>218</v>
          </cell>
        </row>
        <row r="202">
          <cell r="B202">
            <v>180</v>
          </cell>
          <cell r="C202">
            <v>125</v>
          </cell>
        </row>
        <row r="203">
          <cell r="B203">
            <v>23</v>
          </cell>
          <cell r="C203">
            <v>84</v>
          </cell>
        </row>
        <row r="204">
          <cell r="B204">
            <v>299</v>
          </cell>
          <cell r="C204">
            <v>162</v>
          </cell>
        </row>
        <row r="205">
          <cell r="B205">
            <v>32</v>
          </cell>
          <cell r="C205">
            <v>43</v>
          </cell>
        </row>
        <row r="206">
          <cell r="B206">
            <v>55</v>
          </cell>
          <cell r="C206">
            <v>130</v>
          </cell>
        </row>
        <row r="207">
          <cell r="B207">
            <v>17</v>
          </cell>
          <cell r="C207">
            <v>51</v>
          </cell>
        </row>
        <row r="210">
          <cell r="B210">
            <v>64</v>
          </cell>
          <cell r="C210">
            <v>477</v>
          </cell>
        </row>
        <row r="211">
          <cell r="B211">
            <v>208</v>
          </cell>
          <cell r="C211">
            <v>184</v>
          </cell>
        </row>
        <row r="212">
          <cell r="B212">
            <v>123</v>
          </cell>
          <cell r="C212">
            <v>56</v>
          </cell>
        </row>
        <row r="213">
          <cell r="B213">
            <v>51</v>
          </cell>
          <cell r="C213">
            <v>3</v>
          </cell>
        </row>
        <row r="214">
          <cell r="B214">
            <v>101</v>
          </cell>
          <cell r="C214">
            <v>38</v>
          </cell>
        </row>
        <row r="215">
          <cell r="B215">
            <v>40</v>
          </cell>
          <cell r="C215">
            <v>104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85" zoomScaleNormal="85" workbookViewId="0" topLeftCell="A1">
      <pane xSplit="6" topLeftCell="G1" activePane="topRight" state="frozen"/>
      <selection pane="topLeft" activeCell="Q42" sqref="Q26:Q42"/>
      <selection pane="topRight" activeCell="I12" sqref="I12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2" style="2" customWidth="1"/>
    <col min="4" max="4" width="12.33203125" style="2" customWidth="1"/>
    <col min="5" max="5" width="13.66015625" style="2" customWidth="1"/>
    <col min="6" max="6" width="12.83203125" style="2" customWidth="1"/>
    <col min="7" max="7" width="10.83203125" style="6" customWidth="1"/>
    <col min="8" max="9" width="12.16015625" style="6" customWidth="1"/>
    <col min="10" max="10" width="8" style="6" customWidth="1"/>
    <col min="11" max="11" width="17.16015625" style="6" customWidth="1"/>
    <col min="12" max="14" width="11.16015625" style="6" customWidth="1"/>
    <col min="15" max="15" width="15.33203125" style="6" customWidth="1"/>
    <col min="16" max="17" width="9.66015625" style="2" bestFit="1" customWidth="1"/>
    <col min="18" max="16384" width="9.33203125" style="2" customWidth="1"/>
  </cols>
  <sheetData>
    <row r="1" spans="1:6" ht="15.75">
      <c r="A1" s="125" t="s">
        <v>0</v>
      </c>
      <c r="B1" s="125"/>
      <c r="C1" s="125"/>
      <c r="D1" s="125"/>
      <c r="E1" s="125"/>
      <c r="F1" s="125"/>
    </row>
    <row r="2" spans="1:6" ht="15.75">
      <c r="A2" s="125" t="s">
        <v>73</v>
      </c>
      <c r="B2" s="125"/>
      <c r="C2" s="125"/>
      <c r="D2" s="125"/>
      <c r="E2" s="125"/>
      <c r="F2" s="125"/>
    </row>
    <row r="3" spans="1:6" ht="15.75">
      <c r="A3" s="126" t="s">
        <v>116</v>
      </c>
      <c r="B3" s="126"/>
      <c r="C3" s="126"/>
      <c r="D3" s="126"/>
      <c r="E3" s="126"/>
      <c r="F3" s="126"/>
    </row>
    <row r="4" spans="2:6" ht="15.75">
      <c r="B4" s="3"/>
      <c r="C4" s="4"/>
      <c r="D4" s="9"/>
      <c r="E4" s="9"/>
      <c r="F4" s="9"/>
    </row>
    <row r="5" spans="1:6" ht="14.25">
      <c r="A5" s="137" t="s">
        <v>34</v>
      </c>
      <c r="B5" s="132" t="s">
        <v>39</v>
      </c>
      <c r="C5" s="133"/>
      <c r="D5" s="133"/>
      <c r="E5" s="133"/>
      <c r="F5" s="134"/>
    </row>
    <row r="6" spans="1:6" ht="14.25">
      <c r="A6" s="137"/>
      <c r="B6" s="135" t="s">
        <v>1</v>
      </c>
      <c r="C6" s="127" t="s">
        <v>33</v>
      </c>
      <c r="D6" s="128"/>
      <c r="E6" s="128"/>
      <c r="F6" s="129"/>
    </row>
    <row r="7" spans="1:6" ht="42.75" customHeight="1">
      <c r="A7" s="137"/>
      <c r="B7" s="136"/>
      <c r="C7" s="137" t="s">
        <v>38</v>
      </c>
      <c r="D7" s="137"/>
      <c r="E7" s="137" t="s">
        <v>37</v>
      </c>
      <c r="F7" s="137"/>
    </row>
    <row r="8" spans="1:6" ht="14.25">
      <c r="A8" s="137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30" t="s">
        <v>17</v>
      </c>
      <c r="B9" s="130"/>
      <c r="C9" s="130"/>
      <c r="D9" s="130"/>
      <c r="E9" s="130"/>
      <c r="F9" s="130"/>
      <c r="P9" s="2" t="s">
        <v>40</v>
      </c>
      <c r="Q9" s="2" t="s">
        <v>41</v>
      </c>
    </row>
    <row r="10" spans="1:17" s="11" customFormat="1" ht="15.75">
      <c r="A10" s="19" t="s">
        <v>2</v>
      </c>
      <c r="B10" s="20">
        <f>'[2]Munka1'!C168</f>
        <v>21020</v>
      </c>
      <c r="C10" s="20">
        <f aca="true" t="shared" si="0" ref="C10:C25">B10-P10</f>
        <v>704</v>
      </c>
      <c r="D10" s="21">
        <f aca="true" t="shared" si="1" ref="D10:D25">B10/P10*100-100</f>
        <v>3.465249064776515</v>
      </c>
      <c r="E10" s="20">
        <f aca="true" t="shared" si="2" ref="E10:E25">B10-Q10</f>
        <v>45</v>
      </c>
      <c r="F10" s="21">
        <f aca="true" t="shared" si="3" ref="F10:F25">B10/Q10*100-100</f>
        <v>0.21454112038141204</v>
      </c>
      <c r="G10" s="6"/>
      <c r="H10" s="6"/>
      <c r="I10" s="6"/>
      <c r="J10" s="6"/>
      <c r="K10" s="6"/>
      <c r="L10" s="6"/>
      <c r="M10" s="6"/>
      <c r="N10" s="6"/>
      <c r="O10" s="6"/>
      <c r="P10" s="10">
        <f>'[2]Munka1'!B168</f>
        <v>20316</v>
      </c>
      <c r="Q10" s="10">
        <f>'[2]Munka1'!C135</f>
        <v>20975</v>
      </c>
    </row>
    <row r="11" spans="1:17" ht="15.75">
      <c r="A11" s="22" t="s">
        <v>3</v>
      </c>
      <c r="B11" s="23">
        <f>'[2]Munka1'!C169</f>
        <v>4572</v>
      </c>
      <c r="C11" s="23">
        <f t="shared" si="0"/>
        <v>-175</v>
      </c>
      <c r="D11" s="24">
        <f t="shared" si="1"/>
        <v>-3.6865388666526258</v>
      </c>
      <c r="E11" s="23">
        <f t="shared" si="2"/>
        <v>735</v>
      </c>
      <c r="F11" s="24">
        <f t="shared" si="3"/>
        <v>19.155590304925724</v>
      </c>
      <c r="P11" s="5">
        <f>'[2]Munka1'!B169</f>
        <v>4747</v>
      </c>
      <c r="Q11" s="5">
        <f>'[2]Munka1'!C136</f>
        <v>3837</v>
      </c>
    </row>
    <row r="12" spans="1:17" s="11" customFormat="1" ht="15.75">
      <c r="A12" s="19" t="s">
        <v>4</v>
      </c>
      <c r="B12" s="20">
        <f>'[2]Munka1'!C170</f>
        <v>9163</v>
      </c>
      <c r="C12" s="20">
        <f t="shared" si="0"/>
        <v>-127</v>
      </c>
      <c r="D12" s="21">
        <f t="shared" si="1"/>
        <v>-1.3670613562971</v>
      </c>
      <c r="E12" s="20">
        <f t="shared" si="2"/>
        <v>525</v>
      </c>
      <c r="F12" s="21">
        <f t="shared" si="3"/>
        <v>6.077795786061586</v>
      </c>
      <c r="G12" s="6"/>
      <c r="H12" s="6"/>
      <c r="I12" s="6"/>
      <c r="J12" s="6"/>
      <c r="K12" s="6"/>
      <c r="L12" s="6"/>
      <c r="M12" s="6"/>
      <c r="N12" s="6"/>
      <c r="O12" s="6"/>
      <c r="P12" s="12">
        <f>'[2]Munka1'!B170</f>
        <v>9290</v>
      </c>
      <c r="Q12" s="12">
        <f>'[2]Munka1'!C137</f>
        <v>8638</v>
      </c>
    </row>
    <row r="13" spans="1:17" ht="15.75">
      <c r="A13" s="22" t="s">
        <v>5</v>
      </c>
      <c r="B13" s="23">
        <f>'[2]Munka1'!C171</f>
        <v>2357</v>
      </c>
      <c r="C13" s="23">
        <f t="shared" si="0"/>
        <v>38</v>
      </c>
      <c r="D13" s="24">
        <f t="shared" si="1"/>
        <v>1.6386373436826176</v>
      </c>
      <c r="E13" s="23">
        <f t="shared" si="2"/>
        <v>-226</v>
      </c>
      <c r="F13" s="24">
        <f t="shared" si="3"/>
        <v>-8.749516066589237</v>
      </c>
      <c r="P13" s="5">
        <f>'[2]Munka1'!B171</f>
        <v>2319</v>
      </c>
      <c r="Q13" s="5">
        <f>'[2]Munka1'!C138</f>
        <v>2583</v>
      </c>
    </row>
    <row r="14" spans="1:17" s="11" customFormat="1" ht="15.75">
      <c r="A14" s="19" t="s">
        <v>6</v>
      </c>
      <c r="B14" s="20">
        <f>'[2]Munka1'!C172</f>
        <v>3487</v>
      </c>
      <c r="C14" s="20">
        <f t="shared" si="0"/>
        <v>-1</v>
      </c>
      <c r="D14" s="21">
        <f t="shared" si="1"/>
        <v>-0.028669724770651328</v>
      </c>
      <c r="E14" s="20">
        <f t="shared" si="2"/>
        <v>-57</v>
      </c>
      <c r="F14" s="21">
        <f t="shared" si="3"/>
        <v>-1.6083521444695208</v>
      </c>
      <c r="G14" s="6"/>
      <c r="H14" s="6"/>
      <c r="I14" s="6"/>
      <c r="J14" s="6"/>
      <c r="K14" s="6"/>
      <c r="L14" s="6"/>
      <c r="M14" s="6"/>
      <c r="N14" s="6"/>
      <c r="O14" s="6"/>
      <c r="P14" s="12">
        <f>'[2]Munka1'!B172</f>
        <v>3488</v>
      </c>
      <c r="Q14" s="12">
        <f>'[2]Munka1'!C139</f>
        <v>3544</v>
      </c>
    </row>
    <row r="15" spans="1:17" ht="15.75">
      <c r="A15" s="22" t="s">
        <v>7</v>
      </c>
      <c r="B15" s="23">
        <f>'[2]Munka1'!C173</f>
        <v>8643</v>
      </c>
      <c r="C15" s="23">
        <f t="shared" si="0"/>
        <v>194</v>
      </c>
      <c r="D15" s="24">
        <f t="shared" si="1"/>
        <v>2.296129719493422</v>
      </c>
      <c r="E15" s="23">
        <f t="shared" si="2"/>
        <v>617</v>
      </c>
      <c r="F15" s="24">
        <f t="shared" si="3"/>
        <v>7.687515574383255</v>
      </c>
      <c r="P15" s="5">
        <f>'[2]Munka1'!B173</f>
        <v>8449</v>
      </c>
      <c r="Q15" s="5">
        <f>'[2]Munka1'!C140</f>
        <v>8026</v>
      </c>
    </row>
    <row r="16" spans="1:17" s="11" customFormat="1" ht="15.75">
      <c r="A16" s="19" t="s">
        <v>8</v>
      </c>
      <c r="B16" s="20">
        <f>'[2]Munka1'!C174</f>
        <v>3776</v>
      </c>
      <c r="C16" s="20">
        <f t="shared" si="0"/>
        <v>-80</v>
      </c>
      <c r="D16" s="21">
        <f t="shared" si="1"/>
        <v>-2.0746887966805048</v>
      </c>
      <c r="E16" s="20">
        <f t="shared" si="2"/>
        <v>210</v>
      </c>
      <c r="F16" s="21">
        <f t="shared" si="3"/>
        <v>5.8889512058328535</v>
      </c>
      <c r="G16" s="6"/>
      <c r="H16" s="6"/>
      <c r="I16" s="6"/>
      <c r="J16" s="6"/>
      <c r="K16" s="6"/>
      <c r="L16" s="6"/>
      <c r="M16" s="6"/>
      <c r="N16" s="6"/>
      <c r="O16" s="6"/>
      <c r="P16" s="12">
        <f>'[2]Munka1'!B174</f>
        <v>3856</v>
      </c>
      <c r="Q16" s="12">
        <f>'[2]Munka1'!C141</f>
        <v>3566</v>
      </c>
    </row>
    <row r="17" spans="1:17" ht="15.75">
      <c r="A17" s="22" t="s">
        <v>9</v>
      </c>
      <c r="B17" s="23">
        <f>'[2]Munka1'!C175</f>
        <v>5026</v>
      </c>
      <c r="C17" s="23">
        <f t="shared" si="0"/>
        <v>-8</v>
      </c>
      <c r="D17" s="24">
        <f t="shared" si="1"/>
        <v>-0.1589193484306719</v>
      </c>
      <c r="E17" s="23">
        <f t="shared" si="2"/>
        <v>693</v>
      </c>
      <c r="F17" s="24">
        <f t="shared" si="3"/>
        <v>15.99353796445881</v>
      </c>
      <c r="P17" s="5">
        <f>'[2]Munka1'!B175</f>
        <v>5034</v>
      </c>
      <c r="Q17" s="5">
        <f>'[2]Munka1'!C142</f>
        <v>4333</v>
      </c>
    </row>
    <row r="18" spans="1:17" s="11" customFormat="1" ht="15.75">
      <c r="A18" s="19" t="s">
        <v>10</v>
      </c>
      <c r="B18" s="20">
        <f>'[2]Munka1'!C176</f>
        <v>6234</v>
      </c>
      <c r="C18" s="20">
        <f t="shared" si="0"/>
        <v>-132</v>
      </c>
      <c r="D18" s="21">
        <f t="shared" si="1"/>
        <v>-2.07351555136664</v>
      </c>
      <c r="E18" s="20">
        <f t="shared" si="2"/>
        <v>593</v>
      </c>
      <c r="F18" s="21">
        <f t="shared" si="3"/>
        <v>10.51232051054778</v>
      </c>
      <c r="G18" s="6"/>
      <c r="H18" s="6"/>
      <c r="I18" s="6"/>
      <c r="J18" s="6"/>
      <c r="K18" s="6"/>
      <c r="L18" s="6"/>
      <c r="M18" s="6"/>
      <c r="N18" s="6"/>
      <c r="O18" s="6"/>
      <c r="P18" s="12">
        <f>'[2]Munka1'!B176</f>
        <v>6366</v>
      </c>
      <c r="Q18" s="12">
        <f>'[2]Munka1'!C143</f>
        <v>5641</v>
      </c>
    </row>
    <row r="19" spans="1:17" ht="15.75">
      <c r="A19" s="22" t="s">
        <v>11</v>
      </c>
      <c r="B19" s="23">
        <f>'[2]Munka1'!C177</f>
        <v>5742</v>
      </c>
      <c r="C19" s="23">
        <f t="shared" si="0"/>
        <v>-12</v>
      </c>
      <c r="D19" s="24">
        <f t="shared" si="1"/>
        <v>-0.20855057351407424</v>
      </c>
      <c r="E19" s="23">
        <f t="shared" si="2"/>
        <v>638</v>
      </c>
      <c r="F19" s="24">
        <f t="shared" si="3"/>
        <v>12.5</v>
      </c>
      <c r="P19" s="5">
        <f>'[2]Munka1'!B177</f>
        <v>5754</v>
      </c>
      <c r="Q19" s="5">
        <f>'[2]Munka1'!C144</f>
        <v>5104</v>
      </c>
    </row>
    <row r="20" spans="1:17" s="11" customFormat="1" ht="15.75">
      <c r="A20" s="19" t="s">
        <v>12</v>
      </c>
      <c r="B20" s="20">
        <f>'[2]Munka1'!C178</f>
        <v>3314</v>
      </c>
      <c r="C20" s="20">
        <f t="shared" si="0"/>
        <v>10</v>
      </c>
      <c r="D20" s="21">
        <f t="shared" si="1"/>
        <v>0.30266343825667263</v>
      </c>
      <c r="E20" s="20">
        <f t="shared" si="2"/>
        <v>473</v>
      </c>
      <c r="F20" s="21">
        <f t="shared" si="3"/>
        <v>16.64906722984864</v>
      </c>
      <c r="G20" s="6"/>
      <c r="H20" s="6"/>
      <c r="I20" s="6"/>
      <c r="J20" s="6"/>
      <c r="K20" s="6"/>
      <c r="L20" s="6"/>
      <c r="M20" s="6"/>
      <c r="N20" s="6"/>
      <c r="O20" s="6"/>
      <c r="P20" s="12">
        <f>'[2]Munka1'!B178</f>
        <v>3304</v>
      </c>
      <c r="Q20" s="12">
        <f>'[2]Munka1'!C145</f>
        <v>2841</v>
      </c>
    </row>
    <row r="21" spans="1:17" ht="15.75">
      <c r="A21" s="22" t="s">
        <v>13</v>
      </c>
      <c r="B21" s="23">
        <f>'[2]Munka1'!C179</f>
        <v>1620</v>
      </c>
      <c r="C21" s="23">
        <f t="shared" si="0"/>
        <v>-65</v>
      </c>
      <c r="D21" s="24">
        <f t="shared" si="1"/>
        <v>-3.857566765578639</v>
      </c>
      <c r="E21" s="23">
        <f t="shared" si="2"/>
        <v>93</v>
      </c>
      <c r="F21" s="24">
        <f t="shared" si="3"/>
        <v>6.0903732809430124</v>
      </c>
      <c r="P21" s="5">
        <f>'[2]Munka1'!B179</f>
        <v>1685</v>
      </c>
      <c r="Q21" s="5">
        <f>'[2]Munka1'!C146</f>
        <v>1527</v>
      </c>
    </row>
    <row r="22" spans="1:17" s="11" customFormat="1" ht="15.75">
      <c r="A22" s="19" t="s">
        <v>14</v>
      </c>
      <c r="B22" s="20">
        <f>'[2]Munka1'!C180</f>
        <v>1704</v>
      </c>
      <c r="C22" s="20">
        <f t="shared" si="0"/>
        <v>3</v>
      </c>
      <c r="D22" s="21">
        <f t="shared" si="1"/>
        <v>0.17636684303350592</v>
      </c>
      <c r="E22" s="20">
        <f t="shared" si="2"/>
        <v>257</v>
      </c>
      <c r="F22" s="21">
        <f t="shared" si="3"/>
        <v>17.76088458880443</v>
      </c>
      <c r="G22" s="6"/>
      <c r="H22" s="6"/>
      <c r="I22" s="6"/>
      <c r="J22" s="6"/>
      <c r="K22" s="6"/>
      <c r="L22" s="6"/>
      <c r="M22" s="6"/>
      <c r="N22" s="6"/>
      <c r="O22" s="6"/>
      <c r="P22" s="12">
        <f>'[2]Munka1'!B180</f>
        <v>1701</v>
      </c>
      <c r="Q22" s="12">
        <f>'[2]Munka1'!C147</f>
        <v>1447</v>
      </c>
    </row>
    <row r="23" spans="1:17" ht="15.75">
      <c r="A23" s="22" t="s">
        <v>15</v>
      </c>
      <c r="B23" s="23">
        <f>'[2]Munka1'!C181</f>
        <v>1590</v>
      </c>
      <c r="C23" s="23">
        <f t="shared" si="0"/>
        <v>-42</v>
      </c>
      <c r="D23" s="24">
        <f t="shared" si="1"/>
        <v>-2.57352941176471</v>
      </c>
      <c r="E23" s="23">
        <f t="shared" si="2"/>
        <v>319</v>
      </c>
      <c r="F23" s="24">
        <f t="shared" si="3"/>
        <v>25.09834775767112</v>
      </c>
      <c r="P23" s="5">
        <f>'[2]Munka1'!B181</f>
        <v>1632</v>
      </c>
      <c r="Q23" s="5">
        <f>'[2]Munka1'!C148</f>
        <v>1271</v>
      </c>
    </row>
    <row r="24" spans="1:17" s="11" customFormat="1" ht="15.75">
      <c r="A24" s="19" t="s">
        <v>16</v>
      </c>
      <c r="B24" s="20">
        <f>'[2]Munka1'!C182</f>
        <v>2200</v>
      </c>
      <c r="C24" s="20">
        <f t="shared" si="0"/>
        <v>-101</v>
      </c>
      <c r="D24" s="21">
        <f t="shared" si="1"/>
        <v>-4.389395914819644</v>
      </c>
      <c r="E24" s="20">
        <f t="shared" si="2"/>
        <v>279</v>
      </c>
      <c r="F24" s="21">
        <f t="shared" si="3"/>
        <v>14.523685580426871</v>
      </c>
      <c r="G24" s="6"/>
      <c r="H24" s="6"/>
      <c r="I24" s="6"/>
      <c r="J24" s="6"/>
      <c r="K24" s="6"/>
      <c r="L24" s="6"/>
      <c r="M24" s="6"/>
      <c r="N24" s="6"/>
      <c r="O24" s="6"/>
      <c r="P24" s="12">
        <f>'[2]Munka1'!B182</f>
        <v>2301</v>
      </c>
      <c r="Q24" s="12">
        <f>'[2]Munka1'!C149</f>
        <v>1921</v>
      </c>
    </row>
    <row r="25" spans="1:17" s="6" customFormat="1" ht="31.5">
      <c r="A25" s="25" t="s">
        <v>17</v>
      </c>
      <c r="B25" s="26">
        <f>SUM(B10:B24)</f>
        <v>80448</v>
      </c>
      <c r="C25" s="26">
        <f t="shared" si="0"/>
        <v>206</v>
      </c>
      <c r="D25" s="27">
        <f t="shared" si="1"/>
        <v>0.2567234116796584</v>
      </c>
      <c r="E25" s="26">
        <f t="shared" si="2"/>
        <v>5194</v>
      </c>
      <c r="F25" s="27">
        <f t="shared" si="3"/>
        <v>6.90195869986978</v>
      </c>
      <c r="P25" s="15">
        <f>SUM(P10:P24)</f>
        <v>80242</v>
      </c>
      <c r="Q25" s="15">
        <f>SUM(Q10:Q24)</f>
        <v>75254</v>
      </c>
    </row>
    <row r="26" spans="1:15" s="11" customFormat="1" ht="29.25" customHeight="1">
      <c r="A26" s="131" t="s">
        <v>24</v>
      </c>
      <c r="B26" s="131"/>
      <c r="C26" s="131"/>
      <c r="D26" s="131"/>
      <c r="E26" s="131"/>
      <c r="F26" s="131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'[2]Munka1'!C184</f>
        <v>7538</v>
      </c>
      <c r="C27" s="23">
        <f>B27-P27</f>
        <v>56</v>
      </c>
      <c r="D27" s="24">
        <f>B27/P27*100-100</f>
        <v>0.7484629778134178</v>
      </c>
      <c r="E27" s="23">
        <f>B27-Q27</f>
        <v>-445</v>
      </c>
      <c r="F27" s="24">
        <f>B27/Q27*100-100</f>
        <v>-5.574345484153838</v>
      </c>
      <c r="P27" s="7">
        <f>'[2]Munka1'!B184</f>
        <v>7482</v>
      </c>
      <c r="Q27" s="7">
        <f>'[2]Munka1'!C151</f>
        <v>7983</v>
      </c>
    </row>
    <row r="28" spans="1:17" s="11" customFormat="1" ht="15.75">
      <c r="A28" s="19" t="s">
        <v>19</v>
      </c>
      <c r="B28" s="20">
        <f>'[2]Munka1'!C185</f>
        <v>4882</v>
      </c>
      <c r="C28" s="20">
        <f aca="true" t="shared" si="4" ref="C28:C33">B28-P28</f>
        <v>76</v>
      </c>
      <c r="D28" s="21">
        <f aca="true" t="shared" si="5" ref="D28:D33">B28/P28*100-100</f>
        <v>1.5813566375364019</v>
      </c>
      <c r="E28" s="20">
        <f aca="true" t="shared" si="6" ref="E28:E33">B28-Q28</f>
        <v>1</v>
      </c>
      <c r="F28" s="21">
        <f aca="true" t="shared" si="7" ref="F28:F33">B28/Q28*100-100</f>
        <v>0.020487604998976394</v>
      </c>
      <c r="G28" s="6"/>
      <c r="H28" s="6"/>
      <c r="I28" s="6"/>
      <c r="J28" s="6"/>
      <c r="K28" s="6"/>
      <c r="L28" s="6"/>
      <c r="M28" s="6"/>
      <c r="N28" s="6"/>
      <c r="O28" s="6"/>
      <c r="P28" s="13">
        <f>'[2]Munka1'!B185</f>
        <v>4806</v>
      </c>
      <c r="Q28" s="13">
        <f>'[2]Munka1'!C152</f>
        <v>4881</v>
      </c>
    </row>
    <row r="29" spans="1:17" ht="15.75">
      <c r="A29" s="22" t="s">
        <v>20</v>
      </c>
      <c r="B29" s="23">
        <f>'[2]Munka1'!C186</f>
        <v>3059</v>
      </c>
      <c r="C29" s="23">
        <f t="shared" si="4"/>
        <v>70</v>
      </c>
      <c r="D29" s="24">
        <f t="shared" si="5"/>
        <v>2.3419203747072572</v>
      </c>
      <c r="E29" s="23">
        <f t="shared" si="6"/>
        <v>-281</v>
      </c>
      <c r="F29" s="24">
        <f t="shared" si="7"/>
        <v>-8.41317365269461</v>
      </c>
      <c r="P29" s="7">
        <f>'[2]Munka1'!B186</f>
        <v>2989</v>
      </c>
      <c r="Q29" s="7">
        <f>'[2]Munka1'!C153</f>
        <v>3340</v>
      </c>
    </row>
    <row r="30" spans="1:17" s="11" customFormat="1" ht="15.75">
      <c r="A30" s="19" t="s">
        <v>21</v>
      </c>
      <c r="B30" s="20">
        <f>'[2]Munka1'!C187</f>
        <v>4759</v>
      </c>
      <c r="C30" s="20">
        <f t="shared" si="4"/>
        <v>16</v>
      </c>
      <c r="D30" s="21">
        <f t="shared" si="5"/>
        <v>0.3373392367699779</v>
      </c>
      <c r="E30" s="20">
        <f t="shared" si="6"/>
        <v>252</v>
      </c>
      <c r="F30" s="21">
        <f t="shared" si="7"/>
        <v>5.591302418460174</v>
      </c>
      <c r="G30" s="6"/>
      <c r="H30" s="6"/>
      <c r="I30" s="6"/>
      <c r="J30" s="6"/>
      <c r="K30" s="6"/>
      <c r="L30" s="6"/>
      <c r="M30" s="6"/>
      <c r="N30" s="6"/>
      <c r="O30" s="6"/>
      <c r="P30" s="13">
        <f>'[2]Munka1'!B187</f>
        <v>4743</v>
      </c>
      <c r="Q30" s="13">
        <f>'[2]Munka1'!C154</f>
        <v>4507</v>
      </c>
    </row>
    <row r="31" spans="1:17" ht="15.75">
      <c r="A31" s="22" t="s">
        <v>22</v>
      </c>
      <c r="B31" s="23">
        <f>'[2]Munka1'!C188</f>
        <v>3020</v>
      </c>
      <c r="C31" s="23">
        <f t="shared" si="4"/>
        <v>-25</v>
      </c>
      <c r="D31" s="24">
        <f t="shared" si="5"/>
        <v>-0.8210180623973713</v>
      </c>
      <c r="E31" s="23">
        <f t="shared" si="6"/>
        <v>184</v>
      </c>
      <c r="F31" s="24">
        <f t="shared" si="7"/>
        <v>6.488011283497869</v>
      </c>
      <c r="P31" s="7">
        <f>'[2]Munka1'!B188</f>
        <v>3045</v>
      </c>
      <c r="Q31" s="7">
        <f>'[2]Munka1'!C155</f>
        <v>2836</v>
      </c>
    </row>
    <row r="32" spans="1:17" s="11" customFormat="1" ht="15.75">
      <c r="A32" s="19" t="s">
        <v>23</v>
      </c>
      <c r="B32" s="20">
        <f>'[2]Munka1'!C189</f>
        <v>1608</v>
      </c>
      <c r="C32" s="20">
        <f t="shared" si="4"/>
        <v>11</v>
      </c>
      <c r="D32" s="21">
        <f t="shared" si="5"/>
        <v>0.6887914840325635</v>
      </c>
      <c r="E32" s="20">
        <f t="shared" si="6"/>
        <v>67</v>
      </c>
      <c r="F32" s="21">
        <f t="shared" si="7"/>
        <v>4.347826086956516</v>
      </c>
      <c r="G32" s="6"/>
      <c r="H32" s="6"/>
      <c r="I32" s="6"/>
      <c r="J32" s="6"/>
      <c r="K32" s="6"/>
      <c r="L32" s="6"/>
      <c r="M32" s="6"/>
      <c r="N32" s="6"/>
      <c r="O32" s="6"/>
      <c r="P32" s="13">
        <f>'[2]Munka1'!B189</f>
        <v>1597</v>
      </c>
      <c r="Q32" s="13">
        <f>'[2]Munka1'!C156</f>
        <v>1541</v>
      </c>
    </row>
    <row r="33" spans="1:17" s="6" customFormat="1" ht="15.75">
      <c r="A33" s="25" t="s">
        <v>24</v>
      </c>
      <c r="B33" s="26">
        <f>SUM(B27:B32)</f>
        <v>24866</v>
      </c>
      <c r="C33" s="26">
        <f t="shared" si="4"/>
        <v>204</v>
      </c>
      <c r="D33" s="27">
        <f t="shared" si="5"/>
        <v>0.8271835212067202</v>
      </c>
      <c r="E33" s="26">
        <f t="shared" si="6"/>
        <v>-222</v>
      </c>
      <c r="F33" s="27">
        <f t="shared" si="7"/>
        <v>-0.8848852040816269</v>
      </c>
      <c r="P33" s="14">
        <f>'[2]Munka1'!B190</f>
        <v>24662</v>
      </c>
      <c r="Q33" s="14">
        <f>SUM(Q27:Q32)</f>
        <v>25088</v>
      </c>
    </row>
    <row r="34" spans="1:15" s="11" customFormat="1" ht="27.75" customHeight="1">
      <c r="A34" s="131" t="s">
        <v>31</v>
      </c>
      <c r="B34" s="131"/>
      <c r="C34" s="131"/>
      <c r="D34" s="131"/>
      <c r="E34" s="131"/>
      <c r="F34" s="131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'[2]Munka1'!C191</f>
        <v>8381</v>
      </c>
      <c r="C35" s="23">
        <f>B35-P35</f>
        <v>-242</v>
      </c>
      <c r="D35" s="24">
        <f>B35/P35*100-100</f>
        <v>-2.806447871970306</v>
      </c>
      <c r="E35" s="23">
        <f>B35-Q35</f>
        <v>-3</v>
      </c>
      <c r="F35" s="24">
        <f>B35/Q35*100-100</f>
        <v>-0.035782442748086396</v>
      </c>
      <c r="P35" s="7">
        <f>'[2]Munka1'!B191</f>
        <v>8623</v>
      </c>
      <c r="Q35" s="7">
        <f>'[2]Munka1'!C158</f>
        <v>8384</v>
      </c>
    </row>
    <row r="36" spans="1:17" s="11" customFormat="1" ht="15.75">
      <c r="A36" s="19" t="s">
        <v>26</v>
      </c>
      <c r="B36" s="20">
        <f>'[2]Munka1'!C192</f>
        <v>3522</v>
      </c>
      <c r="C36" s="20">
        <f aca="true" t="shared" si="8" ref="C36:C41">B36-P36</f>
        <v>21</v>
      </c>
      <c r="D36" s="21">
        <f aca="true" t="shared" si="9" ref="D36:D41">B36/P36*100-100</f>
        <v>0.5998286203941774</v>
      </c>
      <c r="E36" s="20">
        <f aca="true" t="shared" si="10" ref="E36:E41">B36-Q36</f>
        <v>68</v>
      </c>
      <c r="F36" s="21">
        <f aca="true" t="shared" si="11" ref="F36:F41">B36/Q36*100-100</f>
        <v>1.9687319050376288</v>
      </c>
      <c r="G36" s="6"/>
      <c r="H36" s="6"/>
      <c r="I36" s="6"/>
      <c r="J36" s="6"/>
      <c r="K36" s="6"/>
      <c r="L36" s="6"/>
      <c r="M36" s="6"/>
      <c r="N36" s="6"/>
      <c r="O36" s="6"/>
      <c r="P36" s="13">
        <f>'[2]Munka1'!B192</f>
        <v>3501</v>
      </c>
      <c r="Q36" s="13">
        <f>'[2]Munka1'!C159</f>
        <v>3454</v>
      </c>
    </row>
    <row r="37" spans="1:17" ht="15.75">
      <c r="A37" s="22" t="s">
        <v>27</v>
      </c>
      <c r="B37" s="23">
        <f>'[2]Munka1'!C193</f>
        <v>3382</v>
      </c>
      <c r="C37" s="23">
        <f t="shared" si="8"/>
        <v>-25</v>
      </c>
      <c r="D37" s="24">
        <f t="shared" si="9"/>
        <v>-0.7337833871441148</v>
      </c>
      <c r="E37" s="23">
        <f t="shared" si="10"/>
        <v>451</v>
      </c>
      <c r="F37" s="24">
        <f t="shared" si="11"/>
        <v>15.3872398498806</v>
      </c>
      <c r="P37" s="7">
        <f>'[2]Munka1'!B193</f>
        <v>3407</v>
      </c>
      <c r="Q37" s="7">
        <f>'[2]Munka1'!C160</f>
        <v>2931</v>
      </c>
    </row>
    <row r="38" spans="1:17" s="11" customFormat="1" ht="15.75">
      <c r="A38" s="19" t="s">
        <v>28</v>
      </c>
      <c r="B38" s="20">
        <f>'[2]Munka1'!C194</f>
        <v>2748</v>
      </c>
      <c r="C38" s="20">
        <f t="shared" si="8"/>
        <v>77</v>
      </c>
      <c r="D38" s="21">
        <f t="shared" si="9"/>
        <v>2.8828154249344777</v>
      </c>
      <c r="E38" s="20">
        <f t="shared" si="10"/>
        <v>286</v>
      </c>
      <c r="F38" s="21">
        <f t="shared" si="11"/>
        <v>11.616571892770096</v>
      </c>
      <c r="G38" s="6"/>
      <c r="H38" s="6"/>
      <c r="I38" s="6"/>
      <c r="J38" s="6"/>
      <c r="K38" s="6"/>
      <c r="L38" s="6"/>
      <c r="M38" s="6"/>
      <c r="N38" s="6"/>
      <c r="O38" s="6"/>
      <c r="P38" s="13">
        <f>'[2]Munka1'!B194</f>
        <v>2671</v>
      </c>
      <c r="Q38" s="13">
        <f>'[2]Munka1'!C161</f>
        <v>2462</v>
      </c>
    </row>
    <row r="39" spans="1:17" ht="15.75">
      <c r="A39" s="22" t="s">
        <v>29</v>
      </c>
      <c r="B39" s="23">
        <f>'[2]Munka1'!C195</f>
        <v>3140</v>
      </c>
      <c r="C39" s="23">
        <f t="shared" si="8"/>
        <v>-55</v>
      </c>
      <c r="D39" s="24">
        <f t="shared" si="9"/>
        <v>-1.7214397496087628</v>
      </c>
      <c r="E39" s="23">
        <f t="shared" si="10"/>
        <v>242</v>
      </c>
      <c r="F39" s="24">
        <f t="shared" si="11"/>
        <v>8.35058661145618</v>
      </c>
      <c r="P39" s="7">
        <f>'[2]Munka1'!B195</f>
        <v>3195</v>
      </c>
      <c r="Q39" s="7">
        <f>'[2]Munka1'!C162</f>
        <v>2898</v>
      </c>
    </row>
    <row r="40" spans="1:17" s="11" customFormat="1" ht="15.75">
      <c r="A40" s="19" t="s">
        <v>30</v>
      </c>
      <c r="B40" s="20">
        <f>'[2]Munka1'!C196</f>
        <v>1863</v>
      </c>
      <c r="C40" s="20">
        <f t="shared" si="8"/>
        <v>-21</v>
      </c>
      <c r="D40" s="21">
        <f t="shared" si="9"/>
        <v>-1.114649681528661</v>
      </c>
      <c r="E40" s="20">
        <f t="shared" si="10"/>
        <v>-43</v>
      </c>
      <c r="F40" s="21">
        <f t="shared" si="11"/>
        <v>-2.2560335781741827</v>
      </c>
      <c r="G40" s="6"/>
      <c r="H40" s="6"/>
      <c r="I40" s="6"/>
      <c r="J40" s="6"/>
      <c r="K40" s="6"/>
      <c r="L40" s="6"/>
      <c r="M40" s="6"/>
      <c r="N40" s="6"/>
      <c r="O40" s="6"/>
      <c r="P40" s="13">
        <f>'[2]Munka1'!B196</f>
        <v>1884</v>
      </c>
      <c r="Q40" s="13">
        <f>'[2]Munka1'!C163</f>
        <v>1906</v>
      </c>
    </row>
    <row r="41" spans="1:17" s="6" customFormat="1" ht="15.75">
      <c r="A41" s="25" t="s">
        <v>31</v>
      </c>
      <c r="B41" s="26">
        <f>SUM(B35:B40)</f>
        <v>23036</v>
      </c>
      <c r="C41" s="26">
        <f t="shared" si="8"/>
        <v>-245</v>
      </c>
      <c r="D41" s="27">
        <f t="shared" si="9"/>
        <v>-1.0523602938018115</v>
      </c>
      <c r="E41" s="26">
        <f t="shared" si="10"/>
        <v>1001</v>
      </c>
      <c r="F41" s="27">
        <f t="shared" si="11"/>
        <v>4.542772861356937</v>
      </c>
      <c r="P41" s="14">
        <f>SUM(P35:P40)</f>
        <v>23281</v>
      </c>
      <c r="Q41" s="14">
        <f>SUM(Q35:Q40)</f>
        <v>22035</v>
      </c>
    </row>
    <row r="42" spans="1:17" s="16" customFormat="1" ht="28.5">
      <c r="A42" s="18" t="s">
        <v>32</v>
      </c>
      <c r="B42" s="28">
        <f>B41+B33+B25</f>
        <v>128350</v>
      </c>
      <c r="C42" s="28">
        <f>B42-P42</f>
        <v>165</v>
      </c>
      <c r="D42" s="29">
        <f>B42/P42*100-100</f>
        <v>0.12872020907282433</v>
      </c>
      <c r="E42" s="28">
        <f>B42-Q42</f>
        <v>5973</v>
      </c>
      <c r="F42" s="29">
        <f>B42/Q42*100-100</f>
        <v>4.880819108165753</v>
      </c>
      <c r="G42" s="50"/>
      <c r="H42" s="50"/>
      <c r="I42" s="50"/>
      <c r="J42" s="50"/>
      <c r="K42" s="50"/>
      <c r="L42" s="50"/>
      <c r="M42" s="50"/>
      <c r="N42" s="50"/>
      <c r="O42" s="50"/>
      <c r="P42" s="17">
        <f>P41+P33+P25</f>
        <v>128185</v>
      </c>
      <c r="Q42" s="17">
        <f>Q41+Q33+Q25</f>
        <v>122377</v>
      </c>
    </row>
  </sheetData>
  <mergeCells count="12">
    <mergeCell ref="A9:F9"/>
    <mergeCell ref="A26:F26"/>
    <mergeCell ref="A34:F34"/>
    <mergeCell ref="B5:F5"/>
    <mergeCell ref="B6:B7"/>
    <mergeCell ref="A5:A8"/>
    <mergeCell ref="C7:D7"/>
    <mergeCell ref="E7:F7"/>
    <mergeCell ref="A1:F1"/>
    <mergeCell ref="A3:F3"/>
    <mergeCell ref="A2:F2"/>
    <mergeCell ref="C6:F6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85" zoomScaleNormal="85" workbookViewId="0" topLeftCell="A1">
      <pane xSplit="6" topLeftCell="G1" activePane="topRight" state="frozen"/>
      <selection pane="topLeft" activeCell="Q42" sqref="Q26:Q42"/>
      <selection pane="topRight" activeCell="Q32" sqref="Q32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10" width="9.33203125" style="6" customWidth="1"/>
    <col min="11" max="11" width="17.16015625" style="6" customWidth="1"/>
    <col min="12" max="14" width="11.16015625" style="6" customWidth="1"/>
    <col min="15" max="15" width="15.33203125" style="6" customWidth="1"/>
    <col min="16" max="16384" width="9.33203125" style="2" customWidth="1"/>
  </cols>
  <sheetData>
    <row r="1" spans="1:6" ht="15.75">
      <c r="A1" s="125" t="s">
        <v>42</v>
      </c>
      <c r="B1" s="125"/>
      <c r="C1" s="125"/>
      <c r="D1" s="125"/>
      <c r="E1" s="125"/>
      <c r="F1" s="125"/>
    </row>
    <row r="2" spans="1:6" ht="15.75">
      <c r="A2" s="125" t="s">
        <v>73</v>
      </c>
      <c r="B2" s="125"/>
      <c r="C2" s="125"/>
      <c r="D2" s="125"/>
      <c r="E2" s="125"/>
      <c r="F2" s="125"/>
    </row>
    <row r="3" spans="1:6" ht="15.75">
      <c r="A3" s="126" t="s">
        <v>116</v>
      </c>
      <c r="B3" s="126"/>
      <c r="C3" s="126"/>
      <c r="D3" s="126"/>
      <c r="E3" s="126"/>
      <c r="F3" s="126"/>
    </row>
    <row r="4" spans="2:6" ht="15.75">
      <c r="B4" s="3"/>
      <c r="C4" s="4"/>
      <c r="D4" s="9"/>
      <c r="E4" s="9"/>
      <c r="F4" s="9"/>
    </row>
    <row r="5" spans="1:6" ht="14.25">
      <c r="A5" s="137" t="s">
        <v>34</v>
      </c>
      <c r="B5" s="132" t="s">
        <v>79</v>
      </c>
      <c r="C5" s="133"/>
      <c r="D5" s="133"/>
      <c r="E5" s="133"/>
      <c r="F5" s="134"/>
    </row>
    <row r="6" spans="1:6" ht="14.25">
      <c r="A6" s="137"/>
      <c r="B6" s="135" t="s">
        <v>1</v>
      </c>
      <c r="C6" s="127" t="s">
        <v>33</v>
      </c>
      <c r="D6" s="128"/>
      <c r="E6" s="128"/>
      <c r="F6" s="129"/>
    </row>
    <row r="7" spans="1:6" ht="42.75" customHeight="1">
      <c r="A7" s="137"/>
      <c r="B7" s="136"/>
      <c r="C7" s="137" t="s">
        <v>38</v>
      </c>
      <c r="D7" s="137"/>
      <c r="E7" s="137" t="s">
        <v>37</v>
      </c>
      <c r="F7" s="137"/>
    </row>
    <row r="8" spans="1:6" ht="14.25">
      <c r="A8" s="137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30" t="s">
        <v>17</v>
      </c>
      <c r="B9" s="130"/>
      <c r="C9" s="130"/>
      <c r="D9" s="130"/>
      <c r="E9" s="130"/>
      <c r="F9" s="130"/>
      <c r="P9" s="2" t="s">
        <v>68</v>
      </c>
      <c r="Q9" s="2" t="s">
        <v>41</v>
      </c>
    </row>
    <row r="10" spans="1:17" s="11" customFormat="1" ht="15.75">
      <c r="A10" s="19" t="s">
        <v>2</v>
      </c>
      <c r="B10" s="20">
        <f>'[3]kirendeltségek'!C169</f>
        <v>1897</v>
      </c>
      <c r="C10" s="20">
        <f aca="true" t="shared" si="0" ref="C10:C25">B10-P10</f>
        <v>23</v>
      </c>
      <c r="D10" s="21">
        <f aca="true" t="shared" si="1" ref="D10:D25">B10/P10*100-100</f>
        <v>1.227321237993607</v>
      </c>
      <c r="E10" s="20">
        <f aca="true" t="shared" si="2" ref="E10:E25">B10-Q10</f>
        <v>-49</v>
      </c>
      <c r="F10" s="21">
        <f aca="true" t="shared" si="3" ref="F10:F25">B10/Q10*100-100</f>
        <v>-2.517985611510781</v>
      </c>
      <c r="G10" s="6"/>
      <c r="H10" s="6"/>
      <c r="I10" s="6"/>
      <c r="J10" s="6"/>
      <c r="K10" s="6"/>
      <c r="L10" s="6"/>
      <c r="M10" s="6"/>
      <c r="N10" s="6"/>
      <c r="O10" s="6"/>
      <c r="P10" s="10">
        <f>'[3]kirendeltségek'!B169</f>
        <v>1874</v>
      </c>
      <c r="Q10" s="10">
        <f>'[3]kirendeltségek'!C135</f>
        <v>1946</v>
      </c>
    </row>
    <row r="11" spans="1:17" ht="15.75">
      <c r="A11" s="22" t="s">
        <v>3</v>
      </c>
      <c r="B11" s="23">
        <f>'[3]kirendeltségek'!C170</f>
        <v>414</v>
      </c>
      <c r="C11" s="23">
        <f t="shared" si="0"/>
        <v>-10</v>
      </c>
      <c r="D11" s="24">
        <f t="shared" si="1"/>
        <v>-2.3584905660377444</v>
      </c>
      <c r="E11" s="23">
        <f t="shared" si="2"/>
        <v>2</v>
      </c>
      <c r="F11" s="24">
        <f t="shared" si="3"/>
        <v>0.4854368932038824</v>
      </c>
      <c r="P11" s="5">
        <f>'[3]kirendeltségek'!B170</f>
        <v>424</v>
      </c>
      <c r="Q11" s="5">
        <f>'[3]kirendeltségek'!C136</f>
        <v>412</v>
      </c>
    </row>
    <row r="12" spans="1:17" s="11" customFormat="1" ht="15.75">
      <c r="A12" s="19" t="s">
        <v>4</v>
      </c>
      <c r="B12" s="20">
        <f>'[3]kirendeltségek'!C171</f>
        <v>963</v>
      </c>
      <c r="C12" s="20">
        <f t="shared" si="0"/>
        <v>-37</v>
      </c>
      <c r="D12" s="21">
        <f t="shared" si="1"/>
        <v>-3.700000000000003</v>
      </c>
      <c r="E12" s="20">
        <f t="shared" si="2"/>
        <v>17</v>
      </c>
      <c r="F12" s="21">
        <f t="shared" si="3"/>
        <v>1.7970401691331972</v>
      </c>
      <c r="G12" s="6"/>
      <c r="H12" s="6"/>
      <c r="I12" s="6"/>
      <c r="J12" s="6"/>
      <c r="K12" s="6"/>
      <c r="L12" s="6"/>
      <c r="M12" s="6"/>
      <c r="N12" s="6"/>
      <c r="O12" s="6"/>
      <c r="P12" s="12">
        <f>'[3]kirendeltségek'!B171</f>
        <v>1000</v>
      </c>
      <c r="Q12" s="12">
        <f>'[3]kirendeltségek'!C137</f>
        <v>946</v>
      </c>
    </row>
    <row r="13" spans="1:17" ht="15.75">
      <c r="A13" s="22" t="s">
        <v>5</v>
      </c>
      <c r="B13" s="23">
        <f>'[3]kirendeltségek'!C172</f>
        <v>213</v>
      </c>
      <c r="C13" s="23">
        <f t="shared" si="0"/>
        <v>-1</v>
      </c>
      <c r="D13" s="24">
        <f t="shared" si="1"/>
        <v>-0.46728971962616583</v>
      </c>
      <c r="E13" s="23">
        <f t="shared" si="2"/>
        <v>14</v>
      </c>
      <c r="F13" s="24">
        <f t="shared" si="3"/>
        <v>7.035175879396988</v>
      </c>
      <c r="P13" s="5">
        <f>'[3]kirendeltségek'!B172</f>
        <v>214</v>
      </c>
      <c r="Q13" s="5">
        <f>'[3]kirendeltségek'!C138</f>
        <v>199</v>
      </c>
    </row>
    <row r="14" spans="1:17" s="11" customFormat="1" ht="15.75">
      <c r="A14" s="19" t="s">
        <v>6</v>
      </c>
      <c r="B14" s="20">
        <f>'[3]kirendeltségek'!C173</f>
        <v>348</v>
      </c>
      <c r="C14" s="20">
        <f t="shared" si="0"/>
        <v>-7</v>
      </c>
      <c r="D14" s="21">
        <f t="shared" si="1"/>
        <v>-1.9718309859154886</v>
      </c>
      <c r="E14" s="20">
        <f t="shared" si="2"/>
        <v>-20</v>
      </c>
      <c r="F14" s="21">
        <f t="shared" si="3"/>
        <v>-5.434782608695656</v>
      </c>
      <c r="G14" s="6"/>
      <c r="H14" s="6"/>
      <c r="I14" s="6"/>
      <c r="J14" s="6"/>
      <c r="K14" s="6"/>
      <c r="L14" s="6"/>
      <c r="M14" s="6"/>
      <c r="N14" s="6"/>
      <c r="O14" s="6"/>
      <c r="P14" s="12">
        <f>'[3]kirendeltségek'!B173</f>
        <v>355</v>
      </c>
      <c r="Q14" s="12">
        <f>'[3]kirendeltségek'!C139</f>
        <v>368</v>
      </c>
    </row>
    <row r="15" spans="1:17" ht="15.75">
      <c r="A15" s="22" t="s">
        <v>7</v>
      </c>
      <c r="B15" s="23">
        <f>'[3]kirendeltségek'!C174</f>
        <v>872</v>
      </c>
      <c r="C15" s="23">
        <f t="shared" si="0"/>
        <v>7</v>
      </c>
      <c r="D15" s="24">
        <f t="shared" si="1"/>
        <v>0.809248554913296</v>
      </c>
      <c r="E15" s="23">
        <f t="shared" si="2"/>
        <v>18</v>
      </c>
      <c r="F15" s="24">
        <f t="shared" si="3"/>
        <v>2.107728337236537</v>
      </c>
      <c r="P15" s="5">
        <f>'[3]kirendeltségek'!B174</f>
        <v>865</v>
      </c>
      <c r="Q15" s="5">
        <f>'[3]kirendeltségek'!C140</f>
        <v>854</v>
      </c>
    </row>
    <row r="16" spans="1:17" s="11" customFormat="1" ht="15.75">
      <c r="A16" s="19" t="s">
        <v>8</v>
      </c>
      <c r="B16" s="20">
        <f>'[3]kirendeltségek'!C175</f>
        <v>342</v>
      </c>
      <c r="C16" s="20">
        <f t="shared" si="0"/>
        <v>-2</v>
      </c>
      <c r="D16" s="21">
        <f t="shared" si="1"/>
        <v>-0.581395348837205</v>
      </c>
      <c r="E16" s="20">
        <f t="shared" si="2"/>
        <v>-23</v>
      </c>
      <c r="F16" s="21">
        <f t="shared" si="3"/>
        <v>-6.30136986301369</v>
      </c>
      <c r="G16" s="6"/>
      <c r="H16" s="6"/>
      <c r="I16" s="6"/>
      <c r="J16" s="6"/>
      <c r="K16" s="6"/>
      <c r="L16" s="6"/>
      <c r="M16" s="6"/>
      <c r="N16" s="6"/>
      <c r="O16" s="6"/>
      <c r="P16" s="12">
        <f>'[3]kirendeltségek'!B175</f>
        <v>344</v>
      </c>
      <c r="Q16" s="12">
        <f>'[3]kirendeltségek'!C141</f>
        <v>365</v>
      </c>
    </row>
    <row r="17" spans="1:17" ht="15.75">
      <c r="A17" s="22" t="s">
        <v>9</v>
      </c>
      <c r="B17" s="23">
        <f>'[3]kirendeltségek'!C176</f>
        <v>509</v>
      </c>
      <c r="C17" s="23">
        <f t="shared" si="0"/>
        <v>-12</v>
      </c>
      <c r="D17" s="24">
        <f t="shared" si="1"/>
        <v>-2.303262955854123</v>
      </c>
      <c r="E17" s="23">
        <f t="shared" si="2"/>
        <v>41</v>
      </c>
      <c r="F17" s="24">
        <f t="shared" si="3"/>
        <v>8.760683760683747</v>
      </c>
      <c r="P17" s="5">
        <f>'[3]kirendeltségek'!B176</f>
        <v>521</v>
      </c>
      <c r="Q17" s="5">
        <f>'[3]kirendeltségek'!C142</f>
        <v>468</v>
      </c>
    </row>
    <row r="18" spans="1:17" s="11" customFormat="1" ht="15.75">
      <c r="A18" s="19" t="s">
        <v>10</v>
      </c>
      <c r="B18" s="20">
        <f>'[3]kirendeltségek'!C177</f>
        <v>654</v>
      </c>
      <c r="C18" s="20">
        <f t="shared" si="0"/>
        <v>-11</v>
      </c>
      <c r="D18" s="21">
        <f t="shared" si="1"/>
        <v>-1.654135338345867</v>
      </c>
      <c r="E18" s="20">
        <f t="shared" si="2"/>
        <v>-23</v>
      </c>
      <c r="F18" s="21">
        <f t="shared" si="3"/>
        <v>-3.3973412112260064</v>
      </c>
      <c r="G18" s="6"/>
      <c r="H18" s="6"/>
      <c r="I18" s="6"/>
      <c r="J18" s="6"/>
      <c r="K18" s="6"/>
      <c r="L18" s="6"/>
      <c r="M18" s="6"/>
      <c r="N18" s="6"/>
      <c r="O18" s="6"/>
      <c r="P18" s="12">
        <f>'[3]kirendeltségek'!B177</f>
        <v>665</v>
      </c>
      <c r="Q18" s="12">
        <f>'[3]kirendeltségek'!C143</f>
        <v>677</v>
      </c>
    </row>
    <row r="19" spans="1:17" ht="15.75">
      <c r="A19" s="22" t="s">
        <v>11</v>
      </c>
      <c r="B19" s="23">
        <f>'[3]kirendeltségek'!C178</f>
        <v>526</v>
      </c>
      <c r="C19" s="23">
        <f t="shared" si="0"/>
        <v>6</v>
      </c>
      <c r="D19" s="24">
        <f t="shared" si="1"/>
        <v>1.1538461538461462</v>
      </c>
      <c r="E19" s="23">
        <f t="shared" si="2"/>
        <v>32</v>
      </c>
      <c r="F19" s="24">
        <f t="shared" si="3"/>
        <v>6.477732793522264</v>
      </c>
      <c r="P19" s="5">
        <f>'[3]kirendeltségek'!B178</f>
        <v>520</v>
      </c>
      <c r="Q19" s="5">
        <f>'[3]kirendeltségek'!C144</f>
        <v>494</v>
      </c>
    </row>
    <row r="20" spans="1:17" s="11" customFormat="1" ht="15.75">
      <c r="A20" s="19" t="s">
        <v>12</v>
      </c>
      <c r="B20" s="20">
        <f>'[3]kirendeltségek'!C179</f>
        <v>340</v>
      </c>
      <c r="C20" s="20">
        <f t="shared" si="0"/>
        <v>-2</v>
      </c>
      <c r="D20" s="21">
        <f t="shared" si="1"/>
        <v>-0.5847953216374293</v>
      </c>
      <c r="E20" s="20">
        <f t="shared" si="2"/>
        <v>42</v>
      </c>
      <c r="F20" s="21">
        <f t="shared" si="3"/>
        <v>14.09395973154362</v>
      </c>
      <c r="G20" s="6"/>
      <c r="H20" s="6"/>
      <c r="I20" s="6"/>
      <c r="J20" s="6"/>
      <c r="K20" s="6"/>
      <c r="L20" s="6"/>
      <c r="M20" s="6"/>
      <c r="N20" s="6"/>
      <c r="O20" s="6"/>
      <c r="P20" s="12">
        <f>'[3]kirendeltségek'!B179</f>
        <v>342</v>
      </c>
      <c r="Q20" s="12">
        <f>'[3]kirendeltségek'!C145</f>
        <v>298</v>
      </c>
    </row>
    <row r="21" spans="1:17" ht="15.75">
      <c r="A21" s="22" t="s">
        <v>13</v>
      </c>
      <c r="B21" s="23">
        <f>'[3]kirendeltségek'!C180</f>
        <v>154</v>
      </c>
      <c r="C21" s="23">
        <f t="shared" si="0"/>
        <v>1</v>
      </c>
      <c r="D21" s="24">
        <f t="shared" si="1"/>
        <v>0.6535947712418277</v>
      </c>
      <c r="E21" s="23">
        <f t="shared" si="2"/>
        <v>-9</v>
      </c>
      <c r="F21" s="24">
        <f t="shared" si="3"/>
        <v>-5.521472392638032</v>
      </c>
      <c r="P21" s="5">
        <f>'[3]kirendeltségek'!B180</f>
        <v>153</v>
      </c>
      <c r="Q21" s="5">
        <f>'[3]kirendeltségek'!C146</f>
        <v>163</v>
      </c>
    </row>
    <row r="22" spans="1:17" s="11" customFormat="1" ht="15.75">
      <c r="A22" s="19" t="s">
        <v>14</v>
      </c>
      <c r="B22" s="20">
        <f>'[3]kirendeltségek'!C181</f>
        <v>166</v>
      </c>
      <c r="C22" s="20">
        <f t="shared" si="0"/>
        <v>8</v>
      </c>
      <c r="D22" s="21">
        <f t="shared" si="1"/>
        <v>5.063291139240505</v>
      </c>
      <c r="E22" s="20">
        <f t="shared" si="2"/>
        <v>12</v>
      </c>
      <c r="F22" s="21">
        <f t="shared" si="3"/>
        <v>7.79220779220779</v>
      </c>
      <c r="G22" s="6"/>
      <c r="H22" s="6"/>
      <c r="I22" s="6"/>
      <c r="J22" s="6"/>
      <c r="K22" s="6"/>
      <c r="L22" s="6"/>
      <c r="M22" s="6"/>
      <c r="N22" s="6"/>
      <c r="O22" s="6"/>
      <c r="P22" s="12">
        <f>'[3]kirendeltségek'!B181</f>
        <v>158</v>
      </c>
      <c r="Q22" s="12">
        <f>'[3]kirendeltségek'!C147</f>
        <v>154</v>
      </c>
    </row>
    <row r="23" spans="1:17" ht="15.75">
      <c r="A23" s="22" t="s">
        <v>15</v>
      </c>
      <c r="B23" s="23">
        <f>'[3]kirendeltségek'!C182</f>
        <v>163</v>
      </c>
      <c r="C23" s="23">
        <f t="shared" si="0"/>
        <v>-10</v>
      </c>
      <c r="D23" s="24">
        <f t="shared" si="1"/>
        <v>-5.780346820809243</v>
      </c>
      <c r="E23" s="23">
        <f t="shared" si="2"/>
        <v>39</v>
      </c>
      <c r="F23" s="24">
        <f t="shared" si="3"/>
        <v>31.451612903225794</v>
      </c>
      <c r="P23" s="5">
        <f>'[3]kirendeltségek'!B182</f>
        <v>173</v>
      </c>
      <c r="Q23" s="5">
        <f>'[3]kirendeltségek'!C148</f>
        <v>124</v>
      </c>
    </row>
    <row r="24" spans="1:17" s="11" customFormat="1" ht="15.75">
      <c r="A24" s="19" t="s">
        <v>16</v>
      </c>
      <c r="B24" s="20">
        <f>'[3]kirendeltségek'!C183</f>
        <v>181</v>
      </c>
      <c r="C24" s="20">
        <f t="shared" si="0"/>
        <v>-5</v>
      </c>
      <c r="D24" s="21">
        <f t="shared" si="1"/>
        <v>-2.688172043010752</v>
      </c>
      <c r="E24" s="20">
        <f t="shared" si="2"/>
        <v>-13</v>
      </c>
      <c r="F24" s="21">
        <f t="shared" si="3"/>
        <v>-6.701030927835049</v>
      </c>
      <c r="G24" s="6"/>
      <c r="H24" s="6"/>
      <c r="I24" s="6"/>
      <c r="J24" s="6"/>
      <c r="K24" s="6"/>
      <c r="L24" s="6"/>
      <c r="M24" s="6"/>
      <c r="N24" s="6"/>
      <c r="O24" s="6"/>
      <c r="P24" s="12">
        <f>'[3]kirendeltségek'!B183</f>
        <v>186</v>
      </c>
      <c r="Q24" s="12">
        <f>'[3]kirendeltségek'!C149</f>
        <v>194</v>
      </c>
    </row>
    <row r="25" spans="1:17" s="6" customFormat="1" ht="31.5">
      <c r="A25" s="25" t="s">
        <v>17</v>
      </c>
      <c r="B25" s="26">
        <f>SUM(B10:B24)</f>
        <v>7742</v>
      </c>
      <c r="C25" s="26">
        <f t="shared" si="0"/>
        <v>-52</v>
      </c>
      <c r="D25" s="27">
        <f t="shared" si="1"/>
        <v>-0.6671798819604788</v>
      </c>
      <c r="E25" s="26">
        <f t="shared" si="2"/>
        <v>80</v>
      </c>
      <c r="F25" s="27">
        <f t="shared" si="3"/>
        <v>1.044113808405129</v>
      </c>
      <c r="P25" s="15">
        <f>SUM(P10:P24)</f>
        <v>7794</v>
      </c>
      <c r="Q25" s="15">
        <f>SUM(Q10:Q24)</f>
        <v>7662</v>
      </c>
    </row>
    <row r="26" spans="1:15" s="11" customFormat="1" ht="29.25" customHeight="1">
      <c r="A26" s="131" t="s">
        <v>24</v>
      </c>
      <c r="B26" s="131"/>
      <c r="C26" s="131"/>
      <c r="D26" s="131"/>
      <c r="E26" s="131"/>
      <c r="F26" s="131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'[3]kirendeltségek'!C185</f>
        <v>628</v>
      </c>
      <c r="C27" s="23">
        <f aca="true" t="shared" si="4" ref="C27:C33">B27-P27</f>
        <v>16</v>
      </c>
      <c r="D27" s="24">
        <f aca="true" t="shared" si="5" ref="D27:D33">B27/P27*100-100</f>
        <v>2.614379084967311</v>
      </c>
      <c r="E27" s="23">
        <f aca="true" t="shared" si="6" ref="E27:E33">B27-Q27</f>
        <v>-52</v>
      </c>
      <c r="F27" s="24">
        <f aca="true" t="shared" si="7" ref="F27:F33">B27/Q27*100-100</f>
        <v>-7.647058823529406</v>
      </c>
      <c r="P27" s="7">
        <f>'[3]kirendeltségek'!B185</f>
        <v>612</v>
      </c>
      <c r="Q27" s="7">
        <f>'[3]kirendeltségek'!C151</f>
        <v>680</v>
      </c>
    </row>
    <row r="28" spans="1:17" s="11" customFormat="1" ht="15.75">
      <c r="A28" s="19" t="s">
        <v>19</v>
      </c>
      <c r="B28" s="20">
        <f>'[3]kirendeltségek'!C186</f>
        <v>485</v>
      </c>
      <c r="C28" s="20">
        <f t="shared" si="4"/>
        <v>12</v>
      </c>
      <c r="D28" s="21">
        <f t="shared" si="5"/>
        <v>2.536997885835106</v>
      </c>
      <c r="E28" s="20">
        <f t="shared" si="6"/>
        <v>78</v>
      </c>
      <c r="F28" s="21">
        <f t="shared" si="7"/>
        <v>19.164619164619154</v>
      </c>
      <c r="G28" s="6"/>
      <c r="H28" s="6"/>
      <c r="I28" s="6"/>
      <c r="J28" s="6"/>
      <c r="K28" s="6"/>
      <c r="L28" s="6"/>
      <c r="M28" s="6"/>
      <c r="N28" s="6"/>
      <c r="O28" s="6"/>
      <c r="P28" s="13">
        <f>'[3]kirendeltségek'!B186</f>
        <v>473</v>
      </c>
      <c r="Q28" s="13">
        <f>'[3]kirendeltségek'!C152</f>
        <v>407</v>
      </c>
    </row>
    <row r="29" spans="1:17" ht="15.75">
      <c r="A29" s="22" t="s">
        <v>20</v>
      </c>
      <c r="B29" s="23">
        <f>'[3]kirendeltségek'!C187</f>
        <v>189</v>
      </c>
      <c r="C29" s="23">
        <f t="shared" si="4"/>
        <v>27</v>
      </c>
      <c r="D29" s="24">
        <f t="shared" si="5"/>
        <v>16.66666666666667</v>
      </c>
      <c r="E29" s="23">
        <f t="shared" si="6"/>
        <v>-27</v>
      </c>
      <c r="F29" s="24">
        <f t="shared" si="7"/>
        <v>-12.5</v>
      </c>
      <c r="P29" s="7">
        <f>'[3]kirendeltségek'!B187</f>
        <v>162</v>
      </c>
      <c r="Q29" s="7">
        <f>'[3]kirendeltségek'!C153</f>
        <v>216</v>
      </c>
    </row>
    <row r="30" spans="1:17" s="11" customFormat="1" ht="15.75">
      <c r="A30" s="19" t="s">
        <v>21</v>
      </c>
      <c r="B30" s="20">
        <f>'[3]kirendeltségek'!C188</f>
        <v>459</v>
      </c>
      <c r="C30" s="20">
        <f t="shared" si="4"/>
        <v>13</v>
      </c>
      <c r="D30" s="21">
        <f t="shared" si="5"/>
        <v>2.9147982062780216</v>
      </c>
      <c r="E30" s="20">
        <f t="shared" si="6"/>
        <v>17</v>
      </c>
      <c r="F30" s="21">
        <f t="shared" si="7"/>
        <v>3.846153846153854</v>
      </c>
      <c r="G30" s="6"/>
      <c r="H30" s="6"/>
      <c r="I30" s="6"/>
      <c r="J30" s="6"/>
      <c r="K30" s="6"/>
      <c r="L30" s="6"/>
      <c r="M30" s="6"/>
      <c r="N30" s="6"/>
      <c r="O30" s="6"/>
      <c r="P30" s="13">
        <f>'[3]kirendeltségek'!B188</f>
        <v>446</v>
      </c>
      <c r="Q30" s="13">
        <f>'[3]kirendeltségek'!C154</f>
        <v>442</v>
      </c>
    </row>
    <row r="31" spans="1:17" ht="15.75">
      <c r="A31" s="22" t="s">
        <v>22</v>
      </c>
      <c r="B31" s="23">
        <f>'[3]kirendeltségek'!C189</f>
        <v>301</v>
      </c>
      <c r="C31" s="23">
        <f t="shared" si="4"/>
        <v>4</v>
      </c>
      <c r="D31" s="24">
        <f t="shared" si="5"/>
        <v>1.3468013468013424</v>
      </c>
      <c r="E31" s="23">
        <f t="shared" si="6"/>
        <v>15</v>
      </c>
      <c r="F31" s="24">
        <f t="shared" si="7"/>
        <v>5.244755244755254</v>
      </c>
      <c r="P31" s="7">
        <f>'[3]kirendeltségek'!B189</f>
        <v>297</v>
      </c>
      <c r="Q31" s="7">
        <f>'[3]kirendeltségek'!C155</f>
        <v>286</v>
      </c>
    </row>
    <row r="32" spans="1:17" s="11" customFormat="1" ht="15.75">
      <c r="A32" s="19" t="s">
        <v>23</v>
      </c>
      <c r="B32" s="20">
        <f>'[3]kirendeltségek'!C190</f>
        <v>137</v>
      </c>
      <c r="C32" s="20">
        <f t="shared" si="4"/>
        <v>2</v>
      </c>
      <c r="D32" s="21">
        <f t="shared" si="5"/>
        <v>1.481481481481481</v>
      </c>
      <c r="E32" s="20">
        <f t="shared" si="6"/>
        <v>27</v>
      </c>
      <c r="F32" s="21">
        <f t="shared" si="7"/>
        <v>24.545454545454533</v>
      </c>
      <c r="G32" s="6"/>
      <c r="H32" s="6"/>
      <c r="I32" s="6"/>
      <c r="J32" s="6"/>
      <c r="K32" s="6"/>
      <c r="L32" s="6"/>
      <c r="M32" s="6"/>
      <c r="N32" s="6"/>
      <c r="O32" s="6"/>
      <c r="P32" s="13">
        <f>'[3]kirendeltségek'!B190</f>
        <v>135</v>
      </c>
      <c r="Q32" s="13">
        <f>'[3]kirendeltségek'!C156</f>
        <v>110</v>
      </c>
    </row>
    <row r="33" spans="1:17" s="6" customFormat="1" ht="15.75">
      <c r="A33" s="25" t="s">
        <v>24</v>
      </c>
      <c r="B33" s="26">
        <f>SUM(B27:B32)</f>
        <v>2199</v>
      </c>
      <c r="C33" s="26">
        <f t="shared" si="4"/>
        <v>74</v>
      </c>
      <c r="D33" s="27">
        <f t="shared" si="5"/>
        <v>3.4823529411764724</v>
      </c>
      <c r="E33" s="26">
        <f t="shared" si="6"/>
        <v>58</v>
      </c>
      <c r="F33" s="27">
        <f t="shared" si="7"/>
        <v>2.709014479215327</v>
      </c>
      <c r="P33" s="14">
        <f>SUM(P27:P32)</f>
        <v>2125</v>
      </c>
      <c r="Q33" s="14">
        <f>SUM(Q27:Q32)</f>
        <v>2141</v>
      </c>
    </row>
    <row r="34" spans="1:15" s="11" customFormat="1" ht="27.75" customHeight="1">
      <c r="A34" s="131" t="s">
        <v>31</v>
      </c>
      <c r="B34" s="131"/>
      <c r="C34" s="131"/>
      <c r="D34" s="131"/>
      <c r="E34" s="131"/>
      <c r="F34" s="131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'[3]kirendeltségek'!C192</f>
        <v>707</v>
      </c>
      <c r="C35" s="23">
        <f aca="true" t="shared" si="8" ref="C35:C42">B35-P35</f>
        <v>-1</v>
      </c>
      <c r="D35" s="24">
        <f aca="true" t="shared" si="9" ref="D35:D42">B35/P35*100-100</f>
        <v>-0.14124293785310726</v>
      </c>
      <c r="E35" s="23">
        <f aca="true" t="shared" si="10" ref="E35:E42">B35-Q35</f>
        <v>-79</v>
      </c>
      <c r="F35" s="24">
        <f aca="true" t="shared" si="11" ref="F35:F42">B35/Q35*100-100</f>
        <v>-10.050890585241731</v>
      </c>
      <c r="P35" s="7">
        <f>'[3]kirendeltségek'!B192</f>
        <v>708</v>
      </c>
      <c r="Q35" s="7">
        <f>'[3]kirendeltségek'!C158</f>
        <v>786</v>
      </c>
    </row>
    <row r="36" spans="1:17" s="11" customFormat="1" ht="15.75">
      <c r="A36" s="19" t="s">
        <v>26</v>
      </c>
      <c r="B36" s="20">
        <f>'[3]kirendeltségek'!C193</f>
        <v>319</v>
      </c>
      <c r="C36" s="20">
        <f t="shared" si="8"/>
        <v>7</v>
      </c>
      <c r="D36" s="21">
        <f t="shared" si="9"/>
        <v>2.2435897435897374</v>
      </c>
      <c r="E36" s="20">
        <f t="shared" si="10"/>
        <v>4</v>
      </c>
      <c r="F36" s="21">
        <f t="shared" si="11"/>
        <v>1.2698412698412653</v>
      </c>
      <c r="G36" s="6"/>
      <c r="H36" s="6"/>
      <c r="I36" s="6"/>
      <c r="J36" s="6"/>
      <c r="K36" s="6"/>
      <c r="L36" s="6"/>
      <c r="M36" s="6"/>
      <c r="N36" s="6"/>
      <c r="O36" s="6"/>
      <c r="P36" s="13">
        <f>'[3]kirendeltségek'!B193</f>
        <v>312</v>
      </c>
      <c r="Q36" s="13">
        <f>'[3]kirendeltségek'!C159</f>
        <v>315</v>
      </c>
    </row>
    <row r="37" spans="1:17" ht="15.75">
      <c r="A37" s="22" t="s">
        <v>27</v>
      </c>
      <c r="B37" s="23">
        <f>'[3]kirendeltségek'!C194</f>
        <v>277</v>
      </c>
      <c r="C37" s="23">
        <f t="shared" si="8"/>
        <v>7</v>
      </c>
      <c r="D37" s="24">
        <f t="shared" si="9"/>
        <v>2.5925925925925952</v>
      </c>
      <c r="E37" s="23">
        <f t="shared" si="10"/>
        <v>33</v>
      </c>
      <c r="F37" s="24">
        <f t="shared" si="11"/>
        <v>13.524590163934434</v>
      </c>
      <c r="P37" s="7">
        <f>'[3]kirendeltségek'!B194</f>
        <v>270</v>
      </c>
      <c r="Q37" s="7">
        <f>'[3]kirendeltségek'!C160</f>
        <v>244</v>
      </c>
    </row>
    <row r="38" spans="1:17" s="11" customFormat="1" ht="15.75">
      <c r="A38" s="19" t="s">
        <v>28</v>
      </c>
      <c r="B38" s="20">
        <f>'[3]kirendeltségek'!C195</f>
        <v>267</v>
      </c>
      <c r="C38" s="20">
        <f t="shared" si="8"/>
        <v>9</v>
      </c>
      <c r="D38" s="21">
        <f t="shared" si="9"/>
        <v>3.4883720930232585</v>
      </c>
      <c r="E38" s="20">
        <f t="shared" si="10"/>
        <v>6</v>
      </c>
      <c r="F38" s="21">
        <f t="shared" si="11"/>
        <v>2.2988505747126453</v>
      </c>
      <c r="G38" s="6"/>
      <c r="H38" s="6"/>
      <c r="I38" s="6"/>
      <c r="J38" s="6"/>
      <c r="K38" s="6"/>
      <c r="L38" s="6"/>
      <c r="M38" s="6"/>
      <c r="N38" s="6"/>
      <c r="O38" s="6"/>
      <c r="P38" s="13">
        <f>'[3]kirendeltségek'!B195</f>
        <v>258</v>
      </c>
      <c r="Q38" s="13">
        <f>'[3]kirendeltségek'!C161</f>
        <v>261</v>
      </c>
    </row>
    <row r="39" spans="1:17" ht="15.75">
      <c r="A39" s="22" t="s">
        <v>29</v>
      </c>
      <c r="B39" s="23">
        <f>'[3]kirendeltségek'!C196</f>
        <v>234</v>
      </c>
      <c r="C39" s="23">
        <f t="shared" si="8"/>
        <v>4</v>
      </c>
      <c r="D39" s="24">
        <f t="shared" si="9"/>
        <v>1.739130434782595</v>
      </c>
      <c r="E39" s="23">
        <f t="shared" si="10"/>
        <v>-4</v>
      </c>
      <c r="F39" s="24">
        <f t="shared" si="11"/>
        <v>-1.6806722689075713</v>
      </c>
      <c r="P39" s="7">
        <f>'[3]kirendeltségek'!B196</f>
        <v>230</v>
      </c>
      <c r="Q39" s="7">
        <f>'[3]kirendeltségek'!C162</f>
        <v>238</v>
      </c>
    </row>
    <row r="40" spans="1:17" s="11" customFormat="1" ht="15.75">
      <c r="A40" s="19" t="s">
        <v>30</v>
      </c>
      <c r="B40" s="20">
        <f>'[3]kirendeltségek'!C197</f>
        <v>151</v>
      </c>
      <c r="C40" s="20">
        <f t="shared" si="8"/>
        <v>-9</v>
      </c>
      <c r="D40" s="21">
        <f t="shared" si="9"/>
        <v>-5.625</v>
      </c>
      <c r="E40" s="20">
        <f t="shared" si="10"/>
        <v>22</v>
      </c>
      <c r="F40" s="21">
        <f t="shared" si="11"/>
        <v>17.054263565891475</v>
      </c>
      <c r="G40" s="6"/>
      <c r="H40" s="6"/>
      <c r="I40" s="6"/>
      <c r="J40" s="6"/>
      <c r="K40" s="6"/>
      <c r="L40" s="6"/>
      <c r="M40" s="6"/>
      <c r="N40" s="6"/>
      <c r="O40" s="6"/>
      <c r="P40" s="13">
        <f>'[3]kirendeltségek'!B197</f>
        <v>160</v>
      </c>
      <c r="Q40" s="13">
        <f>'[3]kirendeltségek'!C163</f>
        <v>129</v>
      </c>
    </row>
    <row r="41" spans="1:17" s="6" customFormat="1" ht="15.75">
      <c r="A41" s="25" t="s">
        <v>31</v>
      </c>
      <c r="B41" s="26">
        <f>SUM(B35:B40)</f>
        <v>1955</v>
      </c>
      <c r="C41" s="26">
        <f t="shared" si="8"/>
        <v>17</v>
      </c>
      <c r="D41" s="27">
        <f t="shared" si="9"/>
        <v>0.8771929824561369</v>
      </c>
      <c r="E41" s="26">
        <f t="shared" si="10"/>
        <v>-18</v>
      </c>
      <c r="F41" s="27">
        <f t="shared" si="11"/>
        <v>-0.9123162696401437</v>
      </c>
      <c r="P41" s="14">
        <f>SUM(P35:P40)</f>
        <v>1938</v>
      </c>
      <c r="Q41" s="14">
        <f>SUM(Q35:Q40)</f>
        <v>1973</v>
      </c>
    </row>
    <row r="42" spans="1:17" s="16" customFormat="1" ht="28.5">
      <c r="A42" s="18" t="s">
        <v>32</v>
      </c>
      <c r="B42" s="28">
        <f>B41+B33+B25</f>
        <v>11896</v>
      </c>
      <c r="C42" s="28">
        <f t="shared" si="8"/>
        <v>39</v>
      </c>
      <c r="D42" s="29">
        <f t="shared" si="9"/>
        <v>0.328919625537651</v>
      </c>
      <c r="E42" s="28">
        <f t="shared" si="10"/>
        <v>120</v>
      </c>
      <c r="F42" s="29">
        <f t="shared" si="11"/>
        <v>1.0190217391304373</v>
      </c>
      <c r="G42" s="50"/>
      <c r="H42" s="50"/>
      <c r="I42" s="50"/>
      <c r="J42" s="50"/>
      <c r="K42" s="50"/>
      <c r="L42" s="50"/>
      <c r="M42" s="50"/>
      <c r="N42" s="50"/>
      <c r="O42" s="50"/>
      <c r="P42" s="17">
        <f>P41+P33+P25</f>
        <v>11857</v>
      </c>
      <c r="Q42" s="17">
        <f>Q41+Q33+Q25</f>
        <v>11776</v>
      </c>
    </row>
  </sheetData>
  <mergeCells count="12">
    <mergeCell ref="A1:F1"/>
    <mergeCell ref="A3:F3"/>
    <mergeCell ref="A2:F2"/>
    <mergeCell ref="C6:F6"/>
    <mergeCell ref="A9:F9"/>
    <mergeCell ref="A26:F26"/>
    <mergeCell ref="A34:F34"/>
    <mergeCell ref="B5:F5"/>
    <mergeCell ref="B6:B7"/>
    <mergeCell ref="A5:A8"/>
    <mergeCell ref="C7:D7"/>
    <mergeCell ref="E7:F7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8"/>
  <sheetViews>
    <sheetView zoomScale="85" zoomScaleNormal="85" workbookViewId="0" topLeftCell="A1">
      <pane xSplit="4" topLeftCell="E1" activePane="topRight" state="frozen"/>
      <selection pane="topLeft" activeCell="D9" activeCellId="1" sqref="B9:B40 D9:D40"/>
      <selection pane="topRight" activeCell="D49" sqref="D49"/>
    </sheetView>
  </sheetViews>
  <sheetFormatPr defaultColWidth="9.33203125" defaultRowHeight="12.75"/>
  <cols>
    <col min="1" max="1" width="46.66015625" style="30" customWidth="1"/>
    <col min="2" max="2" width="17.83203125" style="30" customWidth="1"/>
    <col min="3" max="3" width="18.83203125" style="30" customWidth="1"/>
    <col min="4" max="4" width="17.832031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39" t="s">
        <v>43</v>
      </c>
      <c r="B1" s="139"/>
      <c r="C1" s="139"/>
      <c r="D1" s="139"/>
    </row>
    <row r="2" spans="1:6" ht="15.75">
      <c r="A2" s="125" t="s">
        <v>73</v>
      </c>
      <c r="B2" s="125"/>
      <c r="C2" s="125"/>
      <c r="D2" s="125"/>
      <c r="E2" s="1"/>
      <c r="F2" s="1"/>
    </row>
    <row r="3" spans="1:4" ht="15.75">
      <c r="A3" s="140" t="s">
        <v>116</v>
      </c>
      <c r="B3" s="141"/>
      <c r="C3" s="141"/>
      <c r="D3" s="141"/>
    </row>
    <row r="4" spans="1:4" ht="9" customHeight="1">
      <c r="A4" s="31"/>
      <c r="B4" s="31"/>
      <c r="C4" s="31"/>
      <c r="D4" s="32"/>
    </row>
    <row r="5" spans="1:4" ht="21" customHeight="1">
      <c r="A5" s="147" t="s">
        <v>44</v>
      </c>
      <c r="B5" s="142" t="s">
        <v>45</v>
      </c>
      <c r="C5" s="145" t="s">
        <v>46</v>
      </c>
      <c r="D5" s="146"/>
    </row>
    <row r="6" spans="1:4" ht="28.5" customHeight="1">
      <c r="A6" s="148"/>
      <c r="B6" s="143"/>
      <c r="C6" s="142" t="s">
        <v>78</v>
      </c>
      <c r="D6" s="142" t="s">
        <v>47</v>
      </c>
    </row>
    <row r="7" spans="1:4" ht="26.25" customHeight="1">
      <c r="A7" s="149"/>
      <c r="B7" s="144"/>
      <c r="C7" s="144"/>
      <c r="D7" s="144"/>
    </row>
    <row r="8" spans="1:4" ht="24" customHeight="1">
      <c r="A8" s="100" t="s">
        <v>48</v>
      </c>
      <c r="B8" s="100"/>
      <c r="C8" s="100"/>
      <c r="D8" s="100"/>
    </row>
    <row r="9" spans="1:4" ht="15.75">
      <c r="A9" s="33" t="s">
        <v>49</v>
      </c>
      <c r="B9" s="34">
        <f>'[1]regio'!$C214</f>
        <v>70636</v>
      </c>
      <c r="C9" s="35">
        <f>B9/$B$11*100</f>
        <v>55.033891702376316</v>
      </c>
      <c r="D9" s="35">
        <f>'[1]regio'!$C173/'[1]regio'!$C$175*100</f>
        <v>56.30633207220311</v>
      </c>
    </row>
    <row r="10" spans="1:4" s="39" customFormat="1" ht="15.75">
      <c r="A10" s="36" t="s">
        <v>50</v>
      </c>
      <c r="B10" s="37">
        <f>'[1]regio'!$C215</f>
        <v>57714</v>
      </c>
      <c r="C10" s="38">
        <f aca="true" t="shared" si="0" ref="C10:C34">B10/$B$11*100</f>
        <v>44.966108297623684</v>
      </c>
      <c r="D10" s="38">
        <f>'[1]regio'!$C174/'[1]regio'!$C$175*100</f>
        <v>43.693667927796895</v>
      </c>
    </row>
    <row r="11" spans="1:4" s="43" customFormat="1" ht="20.25" customHeight="1">
      <c r="A11" s="40" t="s">
        <v>51</v>
      </c>
      <c r="B11" s="41">
        <f>SUM(B9:B10)</f>
        <v>128350</v>
      </c>
      <c r="C11" s="42">
        <f t="shared" si="0"/>
        <v>100</v>
      </c>
      <c r="D11" s="42">
        <f>SUM(D9:D10)</f>
        <v>100</v>
      </c>
    </row>
    <row r="12" spans="1:4" ht="24" customHeight="1">
      <c r="A12" s="102" t="s">
        <v>52</v>
      </c>
      <c r="B12" s="103"/>
      <c r="C12" s="104"/>
      <c r="D12" s="104"/>
    </row>
    <row r="13" spans="1:5" s="39" customFormat="1" ht="15.75">
      <c r="A13" s="33" t="s">
        <v>86</v>
      </c>
      <c r="B13" s="34">
        <f>'[1]regio'!$C225</f>
        <v>2638</v>
      </c>
      <c r="C13" s="35">
        <f t="shared" si="0"/>
        <v>2.0553174912349044</v>
      </c>
      <c r="D13" s="35">
        <f>'[1]regio'!$C184/'[1]regio'!$C$182*100</f>
        <v>2.40894939408549</v>
      </c>
      <c r="E13" s="48"/>
    </row>
    <row r="14" spans="1:4" ht="15.75">
      <c r="A14" s="69" t="s">
        <v>87</v>
      </c>
      <c r="B14" s="37">
        <f>'[1]regio'!$C226</f>
        <v>17625</v>
      </c>
      <c r="C14" s="38">
        <f t="shared" si="0"/>
        <v>13.731982859368912</v>
      </c>
      <c r="D14" s="38">
        <f>'[1]regio'!$C185/'[1]regio'!$C$182*100</f>
        <v>13.695383936524019</v>
      </c>
    </row>
    <row r="15" spans="1:5" s="39" customFormat="1" ht="15.75">
      <c r="A15" s="33" t="s">
        <v>88</v>
      </c>
      <c r="B15" s="34">
        <f>'[1]regio'!$C227</f>
        <v>32149</v>
      </c>
      <c r="C15" s="35">
        <f t="shared" si="0"/>
        <v>25.047915855083758</v>
      </c>
      <c r="D15" s="35">
        <f>'[1]regio'!$C186/'[1]regio'!$C$182*100</f>
        <v>26.274545053400555</v>
      </c>
      <c r="E15" s="71"/>
    </row>
    <row r="16" spans="1:4" ht="15.75">
      <c r="A16" s="36" t="s">
        <v>89</v>
      </c>
      <c r="B16" s="37">
        <f>'[1]regio'!$C228</f>
        <v>33521</v>
      </c>
      <c r="C16" s="38">
        <f t="shared" si="0"/>
        <v>26.116867939228673</v>
      </c>
      <c r="D16" s="38">
        <f>'[1]regio'!$C187/'[1]regio'!$C$182*100</f>
        <v>25.86433725291517</v>
      </c>
    </row>
    <row r="17" spans="1:4" s="39" customFormat="1" ht="15.75">
      <c r="A17" s="33" t="s">
        <v>90</v>
      </c>
      <c r="B17" s="34">
        <f>'[1]regio'!$C229</f>
        <v>31594</v>
      </c>
      <c r="C17" s="35">
        <f t="shared" si="0"/>
        <v>24.61550447993767</v>
      </c>
      <c r="D17" s="35">
        <f>'[1]regio'!$C188/'[1]regio'!$C$182*100</f>
        <v>24.40491268784167</v>
      </c>
    </row>
    <row r="18" spans="1:4" ht="15.75">
      <c r="A18" s="36" t="s">
        <v>91</v>
      </c>
      <c r="B18" s="37">
        <f>'[1]regio'!$C230</f>
        <v>10823</v>
      </c>
      <c r="C18" s="38">
        <f t="shared" si="0"/>
        <v>8.432411375146085</v>
      </c>
      <c r="D18" s="38">
        <f>'[1]regio'!$C189/'[1]regio'!$C$182*100</f>
        <v>7.351871675233092</v>
      </c>
    </row>
    <row r="19" spans="1:4" s="47" customFormat="1" ht="22.5" customHeight="1">
      <c r="A19" s="40" t="s">
        <v>51</v>
      </c>
      <c r="B19" s="41">
        <f>SUM(B13:B18)</f>
        <v>128350</v>
      </c>
      <c r="C19" s="42">
        <f t="shared" si="0"/>
        <v>100</v>
      </c>
      <c r="D19" s="42">
        <f>SUM(D13:D18)</f>
        <v>100</v>
      </c>
    </row>
    <row r="20" spans="1:4" ht="23.25" customHeight="1">
      <c r="A20" s="102" t="s">
        <v>72</v>
      </c>
      <c r="B20" s="103"/>
      <c r="C20" s="104"/>
      <c r="D20" s="104"/>
    </row>
    <row r="21" spans="1:4" s="39" customFormat="1" ht="15.75">
      <c r="A21" s="33" t="s">
        <v>53</v>
      </c>
      <c r="B21" s="34">
        <f>'[1]regio'!$C233</f>
        <v>11298</v>
      </c>
      <c r="C21" s="35">
        <f t="shared" si="0"/>
        <v>8.802493182703545</v>
      </c>
      <c r="D21" s="35">
        <f>'[1]regio'!$C192/'[1]regio'!$C$198*100</f>
        <v>8.21804750892733</v>
      </c>
    </row>
    <row r="22" spans="1:4" ht="15.75">
      <c r="A22" s="36" t="s">
        <v>54</v>
      </c>
      <c r="B22" s="37">
        <f>'[1]regio'!$C234</f>
        <v>49241</v>
      </c>
      <c r="C22" s="38">
        <f t="shared" si="0"/>
        <v>38.36462797039346</v>
      </c>
      <c r="D22" s="38">
        <f>'[1]regio'!$C193/'[1]regio'!$C$198*100</f>
        <v>36.12525229414024</v>
      </c>
    </row>
    <row r="23" spans="1:4" s="39" customFormat="1" ht="15.75">
      <c r="A23" s="33" t="s">
        <v>55</v>
      </c>
      <c r="B23" s="34">
        <f>'[1]regio'!$C235</f>
        <v>37999</v>
      </c>
      <c r="C23" s="35">
        <f t="shared" si="0"/>
        <v>29.60576548500195</v>
      </c>
      <c r="D23" s="35">
        <f>'[1]regio'!$C194/'[1]regio'!$C$198*100</f>
        <v>31.992939849808376</v>
      </c>
    </row>
    <row r="24" spans="1:7" ht="15.75">
      <c r="A24" s="36" t="s">
        <v>56</v>
      </c>
      <c r="B24" s="37">
        <f>'[1]regio'!$C236</f>
        <v>20530</v>
      </c>
      <c r="C24" s="38">
        <f t="shared" si="0"/>
        <v>15.995325282430853</v>
      </c>
      <c r="D24" s="38">
        <f>'[1]regio'!$C195/'[1]regio'!$C$198*100</f>
        <v>13.559737532379451</v>
      </c>
      <c r="G24" s="49"/>
    </row>
    <row r="25" spans="1:4" s="39" customFormat="1" ht="15.75">
      <c r="A25" s="33" t="s">
        <v>57</v>
      </c>
      <c r="B25" s="34">
        <f>'[1]regio'!$C237</f>
        <v>5098</v>
      </c>
      <c r="C25" s="35">
        <f t="shared" si="0"/>
        <v>3.9719516945851185</v>
      </c>
      <c r="D25" s="35">
        <f>'[1]regio'!$C196/'[1]regio'!$C$198*100</f>
        <v>6.944932462799382</v>
      </c>
    </row>
    <row r="26" spans="1:4" ht="15.75">
      <c r="A26" s="36" t="s">
        <v>58</v>
      </c>
      <c r="B26" s="37">
        <f>'[1]regio'!$C238</f>
        <v>4184</v>
      </c>
      <c r="C26" s="38">
        <f t="shared" si="0"/>
        <v>3.25983638488508</v>
      </c>
      <c r="D26" s="38">
        <f>'[1]regio'!$C197/'[1]regio'!$C$198*100</f>
        <v>3.1590903519452187</v>
      </c>
    </row>
    <row r="27" spans="1:4" s="47" customFormat="1" ht="21" customHeight="1">
      <c r="A27" s="40" t="s">
        <v>51</v>
      </c>
      <c r="B27" s="41">
        <f>SUM(B21:B26)</f>
        <v>128350</v>
      </c>
      <c r="C27" s="42">
        <f t="shared" si="0"/>
        <v>100</v>
      </c>
      <c r="D27" s="42">
        <f>SUM(D21:D26)</f>
        <v>100</v>
      </c>
    </row>
    <row r="28" spans="1:4" ht="25.5" customHeight="1">
      <c r="A28" s="102" t="s">
        <v>59</v>
      </c>
      <c r="B28" s="103"/>
      <c r="C28" s="104"/>
      <c r="D28" s="104"/>
    </row>
    <row r="29" spans="1:7" s="39" customFormat="1" ht="15.75">
      <c r="A29" s="70" t="s">
        <v>80</v>
      </c>
      <c r="B29" s="34">
        <f>'[1]regio'!$C241</f>
        <v>43057</v>
      </c>
      <c r="C29" s="35">
        <f>B29/$B$11*100</f>
        <v>33.54655239579276</v>
      </c>
      <c r="D29" s="35">
        <f>'[1]regio'!$C200/'[1]regio'!$C$205*100</f>
        <v>28.062462717667536</v>
      </c>
      <c r="G29" s="71"/>
    </row>
    <row r="30" spans="1:4" ht="15.75">
      <c r="A30" s="69" t="s">
        <v>81</v>
      </c>
      <c r="B30" s="37">
        <f>'[1]regio'!$C242</f>
        <v>23014</v>
      </c>
      <c r="C30" s="38">
        <f>B30/$B$11*100</f>
        <v>17.930658356057656</v>
      </c>
      <c r="D30" s="38">
        <f>'[1]regio'!$C201/'[1]regio'!$C$205*100</f>
        <v>20.23010859883802</v>
      </c>
    </row>
    <row r="31" spans="1:4" s="39" customFormat="1" ht="15.75">
      <c r="A31" s="70" t="s">
        <v>82</v>
      </c>
      <c r="B31" s="34">
        <f>'[1]regio'!$C243</f>
        <v>22621</v>
      </c>
      <c r="C31" s="35">
        <f>B31/$B$11*100</f>
        <v>17.624464355278533</v>
      </c>
      <c r="D31" s="35">
        <f>'[1]regio'!$C202/'[1]regio'!$C$205*100</f>
        <v>21.60700131560669</v>
      </c>
    </row>
    <row r="32" spans="1:4" ht="15.75">
      <c r="A32" s="69" t="s">
        <v>83</v>
      </c>
      <c r="B32" s="37">
        <f>'[1]regio'!$C244</f>
        <v>22208</v>
      </c>
      <c r="C32" s="38">
        <f>B32/$B$11*100</f>
        <v>17.30268796260226</v>
      </c>
      <c r="D32" s="38">
        <f>'[1]regio'!$C203/'[1]regio'!$C$205*100</f>
        <v>15.422832721834986</v>
      </c>
    </row>
    <row r="33" spans="1:4" s="39" customFormat="1" ht="15.75">
      <c r="A33" s="70" t="s">
        <v>84</v>
      </c>
      <c r="B33" s="34">
        <f>'[1]regio'!$C245</f>
        <v>17450</v>
      </c>
      <c r="C33" s="35">
        <f>B33/$B$11*100</f>
        <v>13.595636930268796</v>
      </c>
      <c r="D33" s="35">
        <f>'[1]regio'!$C204/'[1]regio'!$C$205*100</f>
        <v>14.677594646052771</v>
      </c>
    </row>
    <row r="34" spans="1:4" s="43" customFormat="1" ht="23.25" customHeight="1">
      <c r="A34" s="44" t="s">
        <v>51</v>
      </c>
      <c r="B34" s="45">
        <f>SUM(B29:B33)</f>
        <v>128350</v>
      </c>
      <c r="C34" s="46">
        <f t="shared" si="0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'[1]regio'!$C248</f>
        <v>20066</v>
      </c>
      <c r="C36" s="66">
        <f>B36/$B$40*100</f>
        <v>15.633813790416829</v>
      </c>
      <c r="D36" s="66">
        <f>'[1]regio'!$C207/'[1]regio'!$C$211*100</f>
        <v>17.27040211804506</v>
      </c>
    </row>
    <row r="37" spans="1:4" ht="15.75">
      <c r="A37" s="68" t="s">
        <v>76</v>
      </c>
      <c r="B37" s="34">
        <f>'[1]regio'!$C249</f>
        <v>15112</v>
      </c>
      <c r="C37" s="35">
        <f>B37/$B$40*100</f>
        <v>11.774055317491234</v>
      </c>
      <c r="D37" s="35">
        <f>'[1]regio'!$C208/'[1]regio'!$C$211*100</f>
        <v>10.407184356537584</v>
      </c>
    </row>
    <row r="38" spans="1:4" ht="15.75">
      <c r="A38" s="67" t="s">
        <v>109</v>
      </c>
      <c r="B38" s="65">
        <f>'[1]regio'!$C250</f>
        <v>52287</v>
      </c>
      <c r="C38" s="66">
        <f>B38/$B$40*100</f>
        <v>40.737826256330344</v>
      </c>
      <c r="D38" s="66">
        <f>'[1]regio'!$C209/'[1]regio'!$C$211*100</f>
        <v>37.79876937659854</v>
      </c>
    </row>
    <row r="39" spans="1:4" ht="15.75">
      <c r="A39" s="68" t="s">
        <v>77</v>
      </c>
      <c r="B39" s="34">
        <f>'[1]regio'!$C251</f>
        <v>40885</v>
      </c>
      <c r="C39" s="35">
        <f>B39/$B$40*100</f>
        <v>31.854304635761586</v>
      </c>
      <c r="D39" s="35">
        <f>'[1]regio'!$C210/'[1]regio'!$C$211*100</f>
        <v>34.52364414881882</v>
      </c>
    </row>
    <row r="40" spans="1:4" s="43" customFormat="1" ht="22.5" customHeight="1">
      <c r="A40" s="62" t="s">
        <v>51</v>
      </c>
      <c r="B40" s="63">
        <f>SUM(B36:B39)</f>
        <v>128350</v>
      </c>
      <c r="C40" s="64">
        <f>SUM(C36:C39)</f>
        <v>100</v>
      </c>
      <c r="D40" s="64">
        <f>SUM(D36:D39)</f>
        <v>100</v>
      </c>
    </row>
    <row r="41" spans="1:4" ht="30" customHeight="1">
      <c r="A41" s="138" t="s">
        <v>110</v>
      </c>
      <c r="B41" s="138"/>
      <c r="C41" s="138"/>
      <c r="D41" s="138"/>
    </row>
    <row r="42" spans="3:4" ht="15.75">
      <c r="C42" s="49"/>
      <c r="D42" s="49"/>
    </row>
    <row r="43" spans="3:4" ht="15.75">
      <c r="C43" s="49"/>
      <c r="D43" s="49"/>
    </row>
    <row r="44" spans="3:4" ht="15.75">
      <c r="C44" s="49"/>
      <c r="D44" s="49"/>
    </row>
    <row r="45" spans="3:4" ht="15.75">
      <c r="C45" s="49"/>
      <c r="D45" s="49"/>
    </row>
    <row r="46" spans="3:4" ht="15.75">
      <c r="C46" s="49"/>
      <c r="D46" s="49"/>
    </row>
    <row r="47" spans="3:4" ht="15.75">
      <c r="C47" s="49"/>
      <c r="D47" s="49"/>
    </row>
    <row r="48" spans="3:4" ht="15.75">
      <c r="C48" s="49"/>
      <c r="D48" s="49"/>
    </row>
    <row r="49" spans="3:4" ht="15.75">
      <c r="C49" s="49"/>
      <c r="D49" s="49"/>
    </row>
    <row r="50" spans="3:4" ht="15.75">
      <c r="C50" s="49"/>
      <c r="D50" s="49"/>
    </row>
    <row r="51" spans="3:4" ht="15.75">
      <c r="C51" s="49"/>
      <c r="D51" s="49"/>
    </row>
    <row r="52" spans="3:4" ht="15.75">
      <c r="C52" s="49"/>
      <c r="D52" s="49"/>
    </row>
    <row r="53" spans="3:4" ht="15.75">
      <c r="C53" s="49"/>
      <c r="D53" s="49"/>
    </row>
    <row r="54" spans="3:4" ht="15.75">
      <c r="C54" s="49"/>
      <c r="D54" s="49"/>
    </row>
    <row r="55" spans="3:4" ht="15.75">
      <c r="C55" s="49"/>
      <c r="D55" s="49"/>
    </row>
    <row r="56" spans="3:4" ht="15.75">
      <c r="C56" s="49"/>
      <c r="D56" s="49"/>
    </row>
    <row r="57" spans="3:4" ht="15.75">
      <c r="C57" s="49"/>
      <c r="D57" s="49"/>
    </row>
    <row r="58" spans="3:4" ht="15.75">
      <c r="C58" s="49"/>
      <c r="D58" s="49"/>
    </row>
    <row r="59" spans="3:4" ht="15.75">
      <c r="C59" s="49"/>
      <c r="D59" s="49"/>
    </row>
    <row r="60" spans="3:4" ht="15.75">
      <c r="C60" s="49"/>
      <c r="D60" s="49"/>
    </row>
    <row r="61" spans="3:4" ht="15.75">
      <c r="C61" s="49"/>
      <c r="D61" s="49"/>
    </row>
    <row r="62" spans="3:4" ht="15.75">
      <c r="C62" s="49"/>
      <c r="D62" s="49"/>
    </row>
    <row r="63" spans="3:4" ht="15.75">
      <c r="C63" s="49"/>
      <c r="D63" s="49"/>
    </row>
    <row r="64" spans="3:4" ht="15.75">
      <c r="C64" s="49"/>
      <c r="D64" s="49"/>
    </row>
    <row r="65" spans="3:4" ht="15.75">
      <c r="C65" s="49"/>
      <c r="D65" s="49"/>
    </row>
    <row r="66" spans="3:4" ht="15.75">
      <c r="C66" s="49"/>
      <c r="D66" s="49"/>
    </row>
    <row r="67" spans="3:4" ht="15.75">
      <c r="C67" s="49"/>
      <c r="D67" s="49"/>
    </row>
    <row r="68" spans="3:4" ht="15.75">
      <c r="C68" s="49"/>
      <c r="D68" s="49"/>
    </row>
    <row r="69" spans="3:4" ht="15.75">
      <c r="C69" s="49"/>
      <c r="D69" s="49"/>
    </row>
    <row r="70" spans="3:4" ht="15.75">
      <c r="C70" s="49"/>
      <c r="D70" s="49"/>
    </row>
    <row r="71" spans="3:4" ht="15.75">
      <c r="C71" s="49"/>
      <c r="D71" s="49"/>
    </row>
    <row r="72" spans="3:4" ht="15.75">
      <c r="C72" s="49"/>
      <c r="D72" s="49"/>
    </row>
    <row r="73" spans="3:4" ht="15.75">
      <c r="C73" s="49"/>
      <c r="D73" s="49"/>
    </row>
    <row r="74" spans="3:4" ht="15.75">
      <c r="C74" s="49"/>
      <c r="D74" s="49"/>
    </row>
    <row r="75" spans="3:4" ht="15.75">
      <c r="C75" s="49"/>
      <c r="D75" s="49"/>
    </row>
    <row r="76" spans="3:4" ht="15.75">
      <c r="C76" s="49"/>
      <c r="D76" s="49"/>
    </row>
    <row r="77" spans="3:4" ht="15.75">
      <c r="C77" s="49"/>
      <c r="D77" s="49"/>
    </row>
    <row r="78" spans="3:4" ht="15.75">
      <c r="C78" s="49"/>
      <c r="D78" s="49"/>
    </row>
    <row r="79" spans="3:4" ht="15.75">
      <c r="C79" s="49"/>
      <c r="D79" s="49"/>
    </row>
    <row r="80" spans="3:4" ht="15.75">
      <c r="C80" s="49"/>
      <c r="D80" s="49"/>
    </row>
    <row r="81" spans="3:4" ht="15.75">
      <c r="C81" s="49"/>
      <c r="D81" s="49"/>
    </row>
    <row r="82" spans="3:4" ht="15.75">
      <c r="C82" s="49"/>
      <c r="D82" s="49"/>
    </row>
    <row r="83" spans="3:4" ht="15.75">
      <c r="C83" s="49"/>
      <c r="D83" s="49"/>
    </row>
    <row r="84" spans="3:4" ht="15.75">
      <c r="C84" s="49"/>
      <c r="D84" s="49"/>
    </row>
    <row r="85" spans="3:4" ht="15.75">
      <c r="C85" s="49"/>
      <c r="D85" s="49"/>
    </row>
    <row r="86" spans="3:4" ht="15.75">
      <c r="C86" s="49"/>
      <c r="D86" s="49"/>
    </row>
    <row r="87" spans="3:4" ht="15.75">
      <c r="C87" s="49"/>
      <c r="D87" s="49"/>
    </row>
    <row r="88" spans="3:4" ht="15.75">
      <c r="C88" s="49"/>
      <c r="D88" s="49"/>
    </row>
    <row r="89" spans="3:4" ht="15.75">
      <c r="C89" s="49"/>
      <c r="D89" s="49"/>
    </row>
    <row r="90" spans="3:4" ht="15.75">
      <c r="C90" s="49"/>
      <c r="D90" s="49"/>
    </row>
    <row r="91" spans="3:4" ht="15.75">
      <c r="C91" s="49"/>
      <c r="D91" s="49"/>
    </row>
    <row r="92" spans="3:4" ht="15.75">
      <c r="C92" s="49"/>
      <c r="D92" s="49"/>
    </row>
    <row r="93" spans="3:4" ht="15.75">
      <c r="C93" s="49"/>
      <c r="D93" s="49"/>
    </row>
    <row r="94" spans="3:4" ht="15.75">
      <c r="C94" s="49"/>
      <c r="D94" s="49"/>
    </row>
    <row r="95" spans="3:4" ht="15.75">
      <c r="C95" s="49"/>
      <c r="D95" s="49"/>
    </row>
    <row r="96" spans="3:4" ht="15.75">
      <c r="C96" s="49"/>
      <c r="D96" s="49"/>
    </row>
    <row r="97" spans="3:4" ht="15.75">
      <c r="C97" s="49"/>
      <c r="D97" s="49"/>
    </row>
    <row r="98" spans="3:4" ht="15.75">
      <c r="C98" s="49"/>
      <c r="D98" s="49"/>
    </row>
    <row r="99" spans="3:4" ht="15.75">
      <c r="C99" s="49"/>
      <c r="D99" s="49"/>
    </row>
    <row r="100" spans="3:4" ht="15.75">
      <c r="C100" s="49"/>
      <c r="D100" s="49"/>
    </row>
    <row r="101" spans="3:4" ht="15.75">
      <c r="C101" s="49"/>
      <c r="D101" s="49"/>
    </row>
    <row r="102" spans="3:4" ht="15.75">
      <c r="C102" s="49"/>
      <c r="D102" s="49"/>
    </row>
    <row r="103" spans="3:4" ht="15.75">
      <c r="C103" s="49"/>
      <c r="D103" s="49"/>
    </row>
    <row r="104" spans="3:4" ht="15.75">
      <c r="C104" s="49"/>
      <c r="D104" s="49"/>
    </row>
    <row r="105" spans="3:4" ht="15.75">
      <c r="C105" s="49"/>
      <c r="D105" s="49"/>
    </row>
    <row r="106" spans="3:4" ht="15.75">
      <c r="C106" s="49"/>
      <c r="D106" s="49"/>
    </row>
    <row r="107" spans="3:4" ht="15.75">
      <c r="C107" s="49"/>
      <c r="D107" s="49"/>
    </row>
    <row r="108" spans="3:4" ht="15.75">
      <c r="C108" s="49"/>
      <c r="D108" s="49"/>
    </row>
    <row r="109" spans="3:4" ht="15.75">
      <c r="C109" s="49"/>
      <c r="D109" s="49"/>
    </row>
    <row r="110" spans="3:4" ht="15.75">
      <c r="C110" s="49"/>
      <c r="D110" s="49"/>
    </row>
    <row r="111" spans="3:4" ht="15.75">
      <c r="C111" s="49"/>
      <c r="D111" s="49"/>
    </row>
    <row r="112" spans="3:4" ht="15.75">
      <c r="C112" s="49"/>
      <c r="D112" s="49"/>
    </row>
    <row r="113" spans="3:4" ht="15.75">
      <c r="C113" s="49"/>
      <c r="D113" s="49"/>
    </row>
    <row r="114" spans="3:4" ht="15.75">
      <c r="C114" s="49"/>
      <c r="D114" s="49"/>
    </row>
    <row r="115" spans="3:4" ht="15.75">
      <c r="C115" s="49"/>
      <c r="D115" s="49"/>
    </row>
    <row r="116" spans="3:4" ht="15.75">
      <c r="C116" s="49"/>
      <c r="D116" s="49"/>
    </row>
    <row r="117" spans="3:4" ht="15.75">
      <c r="C117" s="49"/>
      <c r="D117" s="49"/>
    </row>
    <row r="118" spans="3:4" ht="15.75">
      <c r="C118" s="49"/>
      <c r="D118" s="49"/>
    </row>
    <row r="119" spans="3:4" ht="15.75">
      <c r="C119" s="49"/>
      <c r="D119" s="49"/>
    </row>
    <row r="120" spans="3:4" ht="15.75">
      <c r="C120" s="49"/>
      <c r="D120" s="49"/>
    </row>
    <row r="121" spans="3:4" ht="15.75">
      <c r="C121" s="49"/>
      <c r="D121" s="49"/>
    </row>
    <row r="122" spans="3:4" ht="15.75">
      <c r="C122" s="49"/>
      <c r="D122" s="49"/>
    </row>
    <row r="123" spans="3:4" ht="15.75">
      <c r="C123" s="49"/>
      <c r="D123" s="49"/>
    </row>
    <row r="124" spans="3:4" ht="15.75">
      <c r="C124" s="49"/>
      <c r="D124" s="49"/>
    </row>
    <row r="125" spans="3:4" ht="15.75">
      <c r="C125" s="49"/>
      <c r="D125" s="49"/>
    </row>
    <row r="126" spans="3:4" ht="15.75">
      <c r="C126" s="49"/>
      <c r="D126" s="49"/>
    </row>
    <row r="127" spans="3:4" ht="15.75">
      <c r="C127" s="49"/>
      <c r="D127" s="49"/>
    </row>
    <row r="128" spans="3:4" ht="15.75">
      <c r="C128" s="49"/>
      <c r="D128" s="49"/>
    </row>
    <row r="129" spans="3:4" ht="15.75">
      <c r="C129" s="49"/>
      <c r="D129" s="49"/>
    </row>
    <row r="130" spans="3:4" ht="15.75">
      <c r="C130" s="49"/>
      <c r="D130" s="49"/>
    </row>
    <row r="131" spans="3:4" ht="15.75">
      <c r="C131" s="49"/>
      <c r="D131" s="49"/>
    </row>
    <row r="132" spans="3:4" ht="15.75">
      <c r="C132" s="49"/>
      <c r="D132" s="49"/>
    </row>
    <row r="133" spans="3:4" ht="15.75">
      <c r="C133" s="49"/>
      <c r="D133" s="49"/>
    </row>
    <row r="134" spans="3:4" ht="15.75">
      <c r="C134" s="49"/>
      <c r="D134" s="49"/>
    </row>
    <row r="135" spans="3:4" ht="15.75">
      <c r="C135" s="49"/>
      <c r="D135" s="49"/>
    </row>
    <row r="136" spans="3:4" ht="15.75">
      <c r="C136" s="49"/>
      <c r="D136" s="49"/>
    </row>
    <row r="137" spans="3:4" ht="15.75">
      <c r="C137" s="49"/>
      <c r="D137" s="49"/>
    </row>
    <row r="138" spans="3:4" ht="15.75">
      <c r="C138" s="49"/>
      <c r="D138" s="49"/>
    </row>
    <row r="139" spans="3:4" ht="15.75">
      <c r="C139" s="49"/>
      <c r="D139" s="49"/>
    </row>
    <row r="140" spans="3:4" ht="15.75">
      <c r="C140" s="49"/>
      <c r="D140" s="49"/>
    </row>
    <row r="141" spans="3:4" ht="15.75">
      <c r="C141" s="49"/>
      <c r="D141" s="49"/>
    </row>
    <row r="142" spans="3:4" ht="15.75">
      <c r="C142" s="49"/>
      <c r="D142" s="49"/>
    </row>
    <row r="143" spans="3:4" ht="15.75">
      <c r="C143" s="49"/>
      <c r="D143" s="49"/>
    </row>
    <row r="144" spans="3:4" ht="15.75">
      <c r="C144" s="49"/>
      <c r="D144" s="49"/>
    </row>
    <row r="145" spans="3:4" ht="15.75">
      <c r="C145" s="49"/>
      <c r="D145" s="49"/>
    </row>
    <row r="146" spans="3:4" ht="15.75">
      <c r="C146" s="49"/>
      <c r="D146" s="49"/>
    </row>
    <row r="147" spans="3:4" ht="15.75">
      <c r="C147" s="49"/>
      <c r="D147" s="49"/>
    </row>
    <row r="148" spans="3:4" ht="15.75">
      <c r="C148" s="49"/>
      <c r="D148" s="49"/>
    </row>
    <row r="149" spans="3:4" ht="15.75">
      <c r="C149" s="49"/>
      <c r="D149" s="49"/>
    </row>
    <row r="150" spans="3:4" ht="15.75">
      <c r="C150" s="49"/>
      <c r="D150" s="49"/>
    </row>
    <row r="151" spans="3:4" ht="15.75">
      <c r="C151" s="49"/>
      <c r="D151" s="49"/>
    </row>
    <row r="152" spans="3:4" ht="15.75">
      <c r="C152" s="49"/>
      <c r="D152" s="49"/>
    </row>
    <row r="153" spans="3:4" ht="15.75">
      <c r="C153" s="49"/>
      <c r="D153" s="49"/>
    </row>
    <row r="154" spans="3:4" ht="15.75">
      <c r="C154" s="49"/>
      <c r="D154" s="49"/>
    </row>
    <row r="155" spans="3:4" ht="15.75">
      <c r="C155" s="49"/>
      <c r="D155" s="49"/>
    </row>
    <row r="156" spans="3:4" ht="15.75">
      <c r="C156" s="49"/>
      <c r="D156" s="49"/>
    </row>
    <row r="157" spans="3:4" ht="15.75">
      <c r="C157" s="49"/>
      <c r="D157" s="49"/>
    </row>
    <row r="158" spans="3:4" ht="15.75">
      <c r="C158" s="49"/>
      <c r="D158" s="49"/>
    </row>
    <row r="159" spans="3:4" ht="15.75">
      <c r="C159" s="49"/>
      <c r="D159" s="49"/>
    </row>
    <row r="160" spans="3:4" ht="15.75">
      <c r="C160" s="49"/>
      <c r="D160" s="49"/>
    </row>
    <row r="161" spans="3:4" ht="15.75">
      <c r="C161" s="49"/>
      <c r="D161" s="49"/>
    </row>
    <row r="162" spans="3:4" ht="15.75">
      <c r="C162" s="49"/>
      <c r="D162" s="49"/>
    </row>
    <row r="163" spans="3:4" ht="15.75">
      <c r="C163" s="49"/>
      <c r="D163" s="49"/>
    </row>
    <row r="164" spans="3:4" ht="15.75">
      <c r="C164" s="49"/>
      <c r="D164" s="49"/>
    </row>
    <row r="165" spans="3:4" ht="15.75">
      <c r="C165" s="49"/>
      <c r="D165" s="49"/>
    </row>
    <row r="166" spans="3:4" ht="15.75">
      <c r="C166" s="49"/>
      <c r="D166" s="49"/>
    </row>
    <row r="167" spans="3:4" ht="15.75">
      <c r="C167" s="49"/>
      <c r="D167" s="49"/>
    </row>
    <row r="168" spans="3:4" ht="15.75">
      <c r="C168" s="49"/>
      <c r="D168" s="49"/>
    </row>
    <row r="169" spans="3:4" ht="15.75">
      <c r="C169" s="49"/>
      <c r="D169" s="49"/>
    </row>
    <row r="170" spans="3:4" ht="15.75">
      <c r="C170" s="49"/>
      <c r="D170" s="49"/>
    </row>
    <row r="171" spans="3:4" ht="15.75">
      <c r="C171" s="49"/>
      <c r="D171" s="49"/>
    </row>
    <row r="172" spans="3:4" ht="15.75">
      <c r="C172" s="49"/>
      <c r="D172" s="49"/>
    </row>
    <row r="173" spans="3:4" ht="15.75">
      <c r="C173" s="49"/>
      <c r="D173" s="49"/>
    </row>
    <row r="174" spans="3:4" ht="15.75">
      <c r="C174" s="49"/>
      <c r="D174" s="49"/>
    </row>
    <row r="175" spans="3:4" ht="15.75">
      <c r="C175" s="49"/>
      <c r="D175" s="49"/>
    </row>
    <row r="176" spans="3:4" ht="15.75">
      <c r="C176" s="49"/>
      <c r="D176" s="49"/>
    </row>
    <row r="177" spans="3:4" ht="15.75">
      <c r="C177" s="49"/>
      <c r="D177" s="49"/>
    </row>
    <row r="178" spans="3:4" ht="15.75">
      <c r="C178" s="49"/>
      <c r="D178" s="49"/>
    </row>
    <row r="179" spans="3:4" ht="15.75">
      <c r="C179" s="49"/>
      <c r="D179" s="49"/>
    </row>
    <row r="180" spans="3:4" ht="15.75">
      <c r="C180" s="49"/>
      <c r="D180" s="49"/>
    </row>
    <row r="181" spans="3:4" ht="15.75">
      <c r="C181" s="49"/>
      <c r="D181" s="49"/>
    </row>
    <row r="182" spans="3:4" ht="15.75">
      <c r="C182" s="49"/>
      <c r="D182" s="49"/>
    </row>
    <row r="183" spans="3:4" ht="15.75">
      <c r="C183" s="49"/>
      <c r="D183" s="49"/>
    </row>
    <row r="184" spans="3:4" ht="15.75">
      <c r="C184" s="49"/>
      <c r="D184" s="49"/>
    </row>
    <row r="185" spans="3:4" ht="15.75">
      <c r="C185" s="49"/>
      <c r="D185" s="49"/>
    </row>
    <row r="186" spans="3:4" ht="15.75">
      <c r="C186" s="49"/>
      <c r="D186" s="49"/>
    </row>
    <row r="187" spans="3:4" ht="15.75">
      <c r="C187" s="49"/>
      <c r="D187" s="49"/>
    </row>
    <row r="188" spans="3:4" ht="15.75">
      <c r="C188" s="49"/>
      <c r="D188" s="49"/>
    </row>
    <row r="189" spans="3:4" ht="15.75">
      <c r="C189" s="49"/>
      <c r="D189" s="49"/>
    </row>
    <row r="190" spans="3:4" ht="15.75">
      <c r="C190" s="49"/>
      <c r="D190" s="49"/>
    </row>
    <row r="191" spans="3:4" ht="15.75">
      <c r="C191" s="49"/>
      <c r="D191" s="49"/>
    </row>
    <row r="192" spans="3:4" ht="15.75">
      <c r="C192" s="49"/>
      <c r="D192" s="49"/>
    </row>
    <row r="193" spans="3:4" ht="15.75">
      <c r="C193" s="49"/>
      <c r="D193" s="49"/>
    </row>
    <row r="194" spans="3:4" ht="15.75">
      <c r="C194" s="49"/>
      <c r="D194" s="49"/>
    </row>
    <row r="195" spans="3:4" ht="15.75">
      <c r="C195" s="49"/>
      <c r="D195" s="49"/>
    </row>
    <row r="196" spans="3:4" ht="15.75">
      <c r="C196" s="49"/>
      <c r="D196" s="49"/>
    </row>
    <row r="197" spans="3:4" ht="15.75">
      <c r="C197" s="49"/>
      <c r="D197" s="49"/>
    </row>
    <row r="198" spans="3:4" ht="15.75">
      <c r="C198" s="49"/>
      <c r="D198" s="49"/>
    </row>
    <row r="199" spans="3:4" ht="15.75">
      <c r="C199" s="49"/>
      <c r="D199" s="49"/>
    </row>
    <row r="200" spans="3:4" ht="15.75">
      <c r="C200" s="49"/>
      <c r="D200" s="49"/>
    </row>
    <row r="201" spans="3:4" ht="15.75">
      <c r="C201" s="49"/>
      <c r="D201" s="49"/>
    </row>
    <row r="202" spans="3:4" ht="15.75">
      <c r="C202" s="49"/>
      <c r="D202" s="49"/>
    </row>
    <row r="203" spans="3:4" ht="15.75">
      <c r="C203" s="49"/>
      <c r="D203" s="49"/>
    </row>
    <row r="204" spans="3:4" ht="15.75">
      <c r="C204" s="49"/>
      <c r="D204" s="49"/>
    </row>
    <row r="205" spans="3:4" ht="15.75">
      <c r="C205" s="49"/>
      <c r="D205" s="49"/>
    </row>
    <row r="206" spans="3:4" ht="15.75">
      <c r="C206" s="49"/>
      <c r="D206" s="49"/>
    </row>
    <row r="207" spans="3:4" ht="15.75">
      <c r="C207" s="49"/>
      <c r="D207" s="49"/>
    </row>
    <row r="208" spans="3:4" ht="15.75">
      <c r="C208" s="49"/>
      <c r="D208" s="49"/>
    </row>
    <row r="209" spans="3:4" ht="15.75">
      <c r="C209" s="49"/>
      <c r="D209" s="49"/>
    </row>
    <row r="210" spans="3:4" ht="15.75">
      <c r="C210" s="49"/>
      <c r="D210" s="49"/>
    </row>
    <row r="211" spans="3:4" ht="15.75">
      <c r="C211" s="49"/>
      <c r="D211" s="49"/>
    </row>
    <row r="212" spans="3:4" ht="15.75">
      <c r="C212" s="49"/>
      <c r="D212" s="49"/>
    </row>
    <row r="213" spans="3:4" ht="15.75">
      <c r="C213" s="49"/>
      <c r="D213" s="49"/>
    </row>
    <row r="214" spans="3:4" ht="15.75">
      <c r="C214" s="49"/>
      <c r="D214" s="49"/>
    </row>
    <row r="215" spans="3:4" ht="15.75">
      <c r="C215" s="49"/>
      <c r="D215" s="49"/>
    </row>
    <row r="216" spans="3:4" ht="15.75">
      <c r="C216" s="49"/>
      <c r="D216" s="49"/>
    </row>
    <row r="217" spans="3:4" ht="15.75">
      <c r="C217" s="49"/>
      <c r="D217" s="49"/>
    </row>
    <row r="218" spans="3:4" ht="15.75">
      <c r="C218" s="49"/>
      <c r="D218" s="49"/>
    </row>
    <row r="219" spans="3:4" ht="15.75">
      <c r="C219" s="49"/>
      <c r="D219" s="49"/>
    </row>
    <row r="220" spans="3:4" ht="15.75">
      <c r="C220" s="49"/>
      <c r="D220" s="49"/>
    </row>
    <row r="221" spans="3:4" ht="15.75">
      <c r="C221" s="49"/>
      <c r="D221" s="49"/>
    </row>
    <row r="222" spans="3:4" ht="15.75">
      <c r="C222" s="49"/>
      <c r="D222" s="49"/>
    </row>
    <row r="223" spans="3:4" ht="15.75">
      <c r="C223" s="49"/>
      <c r="D223" s="49"/>
    </row>
    <row r="224" spans="3:4" ht="15.75">
      <c r="C224" s="49"/>
      <c r="D224" s="49"/>
    </row>
    <row r="225" spans="3:4" ht="15.75">
      <c r="C225" s="49"/>
      <c r="D225" s="49"/>
    </row>
    <row r="226" spans="3:4" ht="15.75">
      <c r="C226" s="49"/>
      <c r="D226" s="49"/>
    </row>
    <row r="227" spans="3:4" ht="15.75">
      <c r="C227" s="49"/>
      <c r="D227" s="49"/>
    </row>
    <row r="228" spans="3:4" ht="15.75">
      <c r="C228" s="49"/>
      <c r="D228" s="49"/>
    </row>
    <row r="229" spans="3:4" ht="15.75">
      <c r="C229" s="49"/>
      <c r="D229" s="49"/>
    </row>
    <row r="230" spans="3:4" ht="15.75">
      <c r="C230" s="49"/>
      <c r="D230" s="49"/>
    </row>
    <row r="231" spans="3:4" ht="15.75">
      <c r="C231" s="49"/>
      <c r="D231" s="49"/>
    </row>
    <row r="232" spans="3:4" ht="15.75">
      <c r="C232" s="49"/>
      <c r="D232" s="49"/>
    </row>
    <row r="233" spans="3:4" ht="15.75">
      <c r="C233" s="49"/>
      <c r="D233" s="49"/>
    </row>
    <row r="234" spans="3:4" ht="15.75">
      <c r="C234" s="49"/>
      <c r="D234" s="49"/>
    </row>
    <row r="235" spans="3:4" ht="15.75">
      <c r="C235" s="49"/>
      <c r="D235" s="49"/>
    </row>
    <row r="236" spans="3:4" ht="15.75">
      <c r="C236" s="49"/>
      <c r="D236" s="49"/>
    </row>
    <row r="237" spans="3:4" ht="15.75">
      <c r="C237" s="49"/>
      <c r="D237" s="49"/>
    </row>
    <row r="238" spans="3:4" ht="15.75">
      <c r="C238" s="49"/>
      <c r="D238" s="49"/>
    </row>
    <row r="239" spans="3:4" ht="15.75">
      <c r="C239" s="49"/>
      <c r="D239" s="49"/>
    </row>
    <row r="240" spans="3:4" ht="15.75">
      <c r="C240" s="49"/>
      <c r="D240" s="49"/>
    </row>
    <row r="241" spans="3:4" ht="15.75">
      <c r="C241" s="49"/>
      <c r="D241" s="49"/>
    </row>
    <row r="242" spans="3:4" ht="15.75">
      <c r="C242" s="49"/>
      <c r="D242" s="49"/>
    </row>
    <row r="243" spans="3:4" ht="15.75">
      <c r="C243" s="49"/>
      <c r="D243" s="49"/>
    </row>
    <row r="244" spans="3:4" ht="15.75">
      <c r="C244" s="49"/>
      <c r="D244" s="49"/>
    </row>
    <row r="245" spans="3:4" ht="15.75">
      <c r="C245" s="49"/>
      <c r="D245" s="49"/>
    </row>
    <row r="246" spans="3:4" ht="15.75">
      <c r="C246" s="49"/>
      <c r="D246" s="49"/>
    </row>
    <row r="247" spans="3:4" ht="15.75">
      <c r="C247" s="49"/>
      <c r="D247" s="49"/>
    </row>
    <row r="248" spans="3:4" ht="15.75">
      <c r="C248" s="49"/>
      <c r="D248" s="49"/>
    </row>
    <row r="249" spans="3:4" ht="15.75">
      <c r="C249" s="49"/>
      <c r="D249" s="49"/>
    </row>
    <row r="250" spans="3:4" ht="15.75">
      <c r="C250" s="49"/>
      <c r="D250" s="49"/>
    </row>
    <row r="251" spans="3:4" ht="15.75">
      <c r="C251" s="49"/>
      <c r="D251" s="49"/>
    </row>
    <row r="252" spans="3:4" ht="15.75">
      <c r="C252" s="49"/>
      <c r="D252" s="49"/>
    </row>
    <row r="253" spans="3:4" ht="15.75">
      <c r="C253" s="49"/>
      <c r="D253" s="49"/>
    </row>
    <row r="254" spans="3:4" ht="15.75">
      <c r="C254" s="49"/>
      <c r="D254" s="49"/>
    </row>
    <row r="255" spans="3:4" ht="15.75">
      <c r="C255" s="49"/>
      <c r="D255" s="49"/>
    </row>
    <row r="256" spans="3:4" ht="15.75">
      <c r="C256" s="49"/>
      <c r="D256" s="49"/>
    </row>
    <row r="257" spans="3:4" ht="15.75">
      <c r="C257" s="49"/>
      <c r="D257" s="49"/>
    </row>
    <row r="258" spans="3:4" ht="15.75">
      <c r="C258" s="49"/>
      <c r="D258" s="49"/>
    </row>
    <row r="259" spans="3:4" ht="15.75">
      <c r="C259" s="49"/>
      <c r="D259" s="49"/>
    </row>
    <row r="260" spans="3:4" ht="15.75">
      <c r="C260" s="49"/>
      <c r="D260" s="49"/>
    </row>
    <row r="261" spans="3:4" ht="15.75">
      <c r="C261" s="49"/>
      <c r="D261" s="49"/>
    </row>
    <row r="262" spans="3:4" ht="15.75">
      <c r="C262" s="49"/>
      <c r="D262" s="49"/>
    </row>
    <row r="263" spans="3:4" ht="15.75">
      <c r="C263" s="49"/>
      <c r="D263" s="49"/>
    </row>
    <row r="264" spans="3:4" ht="15.75">
      <c r="C264" s="49"/>
      <c r="D264" s="49"/>
    </row>
    <row r="265" spans="3:4" ht="15.75">
      <c r="C265" s="49"/>
      <c r="D265" s="49"/>
    </row>
    <row r="266" spans="3:4" ht="15.75">
      <c r="C266" s="49"/>
      <c r="D266" s="49"/>
    </row>
    <row r="267" spans="3:4" ht="15.75">
      <c r="C267" s="49"/>
      <c r="D267" s="49"/>
    </row>
    <row r="268" spans="3:4" ht="15.75">
      <c r="C268" s="49"/>
      <c r="D268" s="49"/>
    </row>
    <row r="269" spans="3:4" ht="15.75">
      <c r="C269" s="49"/>
      <c r="D269" s="49"/>
    </row>
    <row r="270" spans="3:4" ht="15.75">
      <c r="C270" s="49"/>
      <c r="D270" s="49"/>
    </row>
    <row r="271" spans="3:4" ht="15.75">
      <c r="C271" s="49"/>
      <c r="D271" s="49"/>
    </row>
    <row r="272" spans="3:4" ht="15.75">
      <c r="C272" s="49"/>
      <c r="D272" s="49"/>
    </row>
    <row r="273" spans="3:4" ht="15.75">
      <c r="C273" s="49"/>
      <c r="D273" s="49"/>
    </row>
    <row r="274" spans="3:4" ht="15.75">
      <c r="C274" s="49"/>
      <c r="D274" s="49"/>
    </row>
    <row r="275" spans="3:4" ht="15.75">
      <c r="C275" s="49"/>
      <c r="D275" s="49"/>
    </row>
    <row r="276" spans="3:4" ht="15.75">
      <c r="C276" s="49"/>
      <c r="D276" s="49"/>
    </row>
    <row r="277" spans="3:4" ht="15.75">
      <c r="C277" s="49"/>
      <c r="D277" s="49"/>
    </row>
    <row r="278" spans="3:4" ht="15.75">
      <c r="C278" s="49"/>
      <c r="D278" s="49"/>
    </row>
    <row r="279" spans="3:4" ht="15.75">
      <c r="C279" s="49"/>
      <c r="D279" s="49"/>
    </row>
    <row r="280" spans="3:4" ht="15.75">
      <c r="C280" s="49"/>
      <c r="D280" s="49"/>
    </row>
    <row r="281" spans="3:4" ht="15.75">
      <c r="C281" s="49"/>
      <c r="D281" s="49"/>
    </row>
    <row r="282" spans="3:4" ht="15.75">
      <c r="C282" s="49"/>
      <c r="D282" s="49"/>
    </row>
    <row r="283" spans="3:4" ht="15.75">
      <c r="C283" s="49"/>
      <c r="D283" s="49"/>
    </row>
    <row r="284" spans="3:4" ht="15.75">
      <c r="C284" s="49"/>
      <c r="D284" s="49"/>
    </row>
    <row r="285" spans="3:4" ht="15.75">
      <c r="C285" s="49"/>
      <c r="D285" s="49"/>
    </row>
    <row r="286" spans="3:4" ht="15.75">
      <c r="C286" s="49"/>
      <c r="D286" s="49"/>
    </row>
    <row r="287" spans="3:4" ht="15.75">
      <c r="C287" s="49"/>
      <c r="D287" s="49"/>
    </row>
    <row r="288" spans="3:4" ht="15.75">
      <c r="C288" s="49"/>
      <c r="D288" s="49"/>
    </row>
    <row r="289" spans="3:4" ht="15.75">
      <c r="C289" s="49"/>
      <c r="D289" s="49"/>
    </row>
    <row r="290" spans="3:4" ht="15.75">
      <c r="C290" s="49"/>
      <c r="D290" s="49"/>
    </row>
    <row r="291" spans="3:4" ht="15.75">
      <c r="C291" s="49"/>
      <c r="D291" s="49"/>
    </row>
    <row r="292" spans="3:4" ht="15.75">
      <c r="C292" s="49"/>
      <c r="D292" s="49"/>
    </row>
    <row r="293" spans="3:4" ht="15.75">
      <c r="C293" s="49"/>
      <c r="D293" s="49"/>
    </row>
    <row r="294" spans="3:4" ht="15.75">
      <c r="C294" s="49"/>
      <c r="D294" s="49"/>
    </row>
    <row r="295" spans="3:4" ht="15.75">
      <c r="C295" s="49"/>
      <c r="D295" s="49"/>
    </row>
    <row r="296" spans="3:4" ht="15.75">
      <c r="C296" s="49"/>
      <c r="D296" s="49"/>
    </row>
    <row r="297" spans="3:4" ht="15.75">
      <c r="C297" s="49"/>
      <c r="D297" s="49"/>
    </row>
    <row r="298" spans="3:4" ht="15.75">
      <c r="C298" s="49"/>
      <c r="D298" s="49"/>
    </row>
    <row r="299" spans="3:4" ht="15.75">
      <c r="C299" s="49"/>
      <c r="D299" s="49"/>
    </row>
    <row r="300" spans="3:4" ht="15.75">
      <c r="C300" s="49"/>
      <c r="D300" s="49"/>
    </row>
    <row r="301" spans="3:4" ht="15.75">
      <c r="C301" s="49"/>
      <c r="D301" s="49"/>
    </row>
    <row r="302" spans="3:4" ht="15.75">
      <c r="C302" s="49"/>
      <c r="D302" s="49"/>
    </row>
    <row r="303" spans="3:4" ht="15.75">
      <c r="C303" s="49"/>
      <c r="D303" s="49"/>
    </row>
    <row r="304" spans="3:4" ht="15.75">
      <c r="C304" s="49"/>
      <c r="D304" s="49"/>
    </row>
    <row r="305" spans="3:4" ht="15.75">
      <c r="C305" s="49"/>
      <c r="D305" s="49"/>
    </row>
    <row r="306" spans="3:4" ht="15.75">
      <c r="C306" s="49"/>
      <c r="D306" s="49"/>
    </row>
    <row r="307" spans="3:4" ht="15.75">
      <c r="C307" s="49"/>
      <c r="D307" s="49"/>
    </row>
    <row r="308" spans="3:4" ht="15.75">
      <c r="C308" s="49"/>
      <c r="D308" s="49"/>
    </row>
    <row r="309" spans="3:4" ht="15.75">
      <c r="C309" s="49"/>
      <c r="D309" s="49"/>
    </row>
    <row r="310" spans="3:4" ht="15.75">
      <c r="C310" s="49"/>
      <c r="D310" s="49"/>
    </row>
    <row r="311" spans="3:4" ht="15.75">
      <c r="C311" s="49"/>
      <c r="D311" s="49"/>
    </row>
    <row r="312" spans="3:4" ht="15.75">
      <c r="C312" s="49"/>
      <c r="D312" s="49"/>
    </row>
    <row r="313" spans="3:4" ht="15.75">
      <c r="C313" s="49"/>
      <c r="D313" s="49"/>
    </row>
    <row r="314" spans="3:4" ht="15.75">
      <c r="C314" s="49"/>
      <c r="D314" s="49"/>
    </row>
    <row r="315" spans="3:4" ht="15.75">
      <c r="C315" s="49"/>
      <c r="D315" s="49"/>
    </row>
    <row r="316" spans="3:4" ht="15.75">
      <c r="C316" s="49"/>
      <c r="D316" s="49"/>
    </row>
    <row r="317" spans="3:4" ht="15.75">
      <c r="C317" s="49"/>
      <c r="D317" s="49"/>
    </row>
    <row r="318" spans="3:4" ht="15.75">
      <c r="C318" s="49"/>
      <c r="D318" s="49"/>
    </row>
    <row r="319" spans="3:4" ht="15.75">
      <c r="C319" s="49"/>
      <c r="D319" s="49"/>
    </row>
    <row r="320" spans="3:4" ht="15.75">
      <c r="C320" s="49"/>
      <c r="D320" s="49"/>
    </row>
    <row r="321" spans="3:4" ht="15.75">
      <c r="C321" s="49"/>
      <c r="D321" s="49"/>
    </row>
    <row r="322" spans="3:4" ht="15.75">
      <c r="C322" s="49"/>
      <c r="D322" s="49"/>
    </row>
    <row r="323" spans="3:4" ht="15.75">
      <c r="C323" s="49"/>
      <c r="D323" s="49"/>
    </row>
    <row r="324" spans="3:4" ht="15.75">
      <c r="C324" s="49"/>
      <c r="D324" s="49"/>
    </row>
    <row r="325" spans="3:4" ht="15.75">
      <c r="C325" s="49"/>
      <c r="D325" s="49"/>
    </row>
    <row r="326" spans="3:4" ht="15.75">
      <c r="C326" s="49"/>
      <c r="D326" s="49"/>
    </row>
    <row r="327" spans="3:4" ht="15.75">
      <c r="C327" s="49"/>
      <c r="D327" s="49"/>
    </row>
    <row r="328" spans="3:4" ht="15.75">
      <c r="C328" s="49"/>
      <c r="D328" s="49"/>
    </row>
    <row r="329" spans="3:4" ht="15.75">
      <c r="C329" s="49"/>
      <c r="D329" s="49"/>
    </row>
    <row r="330" spans="3:4" ht="15.75">
      <c r="C330" s="49"/>
      <c r="D330" s="49"/>
    </row>
    <row r="331" spans="3:4" ht="15.75">
      <c r="C331" s="49"/>
      <c r="D331" s="49"/>
    </row>
    <row r="332" spans="3:4" ht="15.75">
      <c r="C332" s="49"/>
      <c r="D332" s="49"/>
    </row>
    <row r="333" spans="3:4" ht="15.75">
      <c r="C333" s="49"/>
      <c r="D333" s="49"/>
    </row>
    <row r="334" spans="3:4" ht="15.75">
      <c r="C334" s="49"/>
      <c r="D334" s="49"/>
    </row>
    <row r="335" spans="3:4" ht="15.75">
      <c r="C335" s="49"/>
      <c r="D335" s="49"/>
    </row>
    <row r="336" spans="3:4" ht="15.75">
      <c r="C336" s="49"/>
      <c r="D336" s="49"/>
    </row>
    <row r="337" spans="3:4" ht="15.75">
      <c r="C337" s="49"/>
      <c r="D337" s="49"/>
    </row>
    <row r="338" spans="3:4" ht="15.75">
      <c r="C338" s="49"/>
      <c r="D338" s="49"/>
    </row>
    <row r="339" spans="3:4" ht="15.75">
      <c r="C339" s="49"/>
      <c r="D339" s="49"/>
    </row>
    <row r="340" spans="3:4" ht="15.75">
      <c r="C340" s="49"/>
      <c r="D340" s="49"/>
    </row>
    <row r="341" spans="3:4" ht="15.75">
      <c r="C341" s="49"/>
      <c r="D341" s="49"/>
    </row>
    <row r="342" spans="3:4" ht="15.75">
      <c r="C342" s="49"/>
      <c r="D342" s="49"/>
    </row>
    <row r="343" spans="3:4" ht="15.75">
      <c r="C343" s="49"/>
      <c r="D343" s="49"/>
    </row>
    <row r="344" spans="3:4" ht="15.75">
      <c r="C344" s="49"/>
      <c r="D344" s="49"/>
    </row>
    <row r="345" spans="3:4" ht="15.75">
      <c r="C345" s="49"/>
      <c r="D345" s="49"/>
    </row>
    <row r="346" spans="3:4" ht="15.75">
      <c r="C346" s="49"/>
      <c r="D346" s="49"/>
    </row>
    <row r="347" spans="3:4" ht="15.75">
      <c r="C347" s="49"/>
      <c r="D347" s="49"/>
    </row>
    <row r="348" spans="3:4" ht="15.75">
      <c r="C348" s="49"/>
      <c r="D348" s="49"/>
    </row>
    <row r="349" spans="3:4" ht="15.75">
      <c r="C349" s="49"/>
      <c r="D349" s="49"/>
    </row>
    <row r="350" spans="3:4" ht="15.75">
      <c r="C350" s="49"/>
      <c r="D350" s="49"/>
    </row>
    <row r="351" spans="3:4" ht="15.75">
      <c r="C351" s="49"/>
      <c r="D351" s="49"/>
    </row>
    <row r="352" spans="3:4" ht="15.75">
      <c r="C352" s="49"/>
      <c r="D352" s="49"/>
    </row>
    <row r="353" spans="3:4" ht="15.75">
      <c r="C353" s="49"/>
      <c r="D353" s="49"/>
    </row>
    <row r="354" spans="3:4" ht="15.75">
      <c r="C354" s="49"/>
      <c r="D354" s="49"/>
    </row>
    <row r="355" spans="3:4" ht="15.75">
      <c r="C355" s="49"/>
      <c r="D355" s="49"/>
    </row>
    <row r="356" spans="3:4" ht="15.75">
      <c r="C356" s="49"/>
      <c r="D356" s="49"/>
    </row>
    <row r="357" spans="3:4" ht="15.75">
      <c r="C357" s="49"/>
      <c r="D357" s="49"/>
    </row>
    <row r="358" spans="3:4" ht="15.75">
      <c r="C358" s="49"/>
      <c r="D358" s="49"/>
    </row>
    <row r="359" spans="3:4" ht="15.75">
      <c r="C359" s="49"/>
      <c r="D359" s="49"/>
    </row>
    <row r="360" spans="3:4" ht="15.75">
      <c r="C360" s="49"/>
      <c r="D360" s="49"/>
    </row>
    <row r="361" spans="3:4" ht="15.75">
      <c r="C361" s="49"/>
      <c r="D361" s="49"/>
    </row>
    <row r="362" spans="3:4" ht="15.75">
      <c r="C362" s="49"/>
      <c r="D362" s="49"/>
    </row>
    <row r="363" spans="3:4" ht="15.75">
      <c r="C363" s="49"/>
      <c r="D363" s="49"/>
    </row>
    <row r="364" spans="3:4" ht="15.75">
      <c r="C364" s="49"/>
      <c r="D364" s="49"/>
    </row>
    <row r="365" spans="3:4" ht="15.75">
      <c r="C365" s="49"/>
      <c r="D365" s="49"/>
    </row>
    <row r="366" spans="3:4" ht="15.75">
      <c r="C366" s="49"/>
      <c r="D366" s="49"/>
    </row>
    <row r="367" spans="3:4" ht="15.75">
      <c r="C367" s="49"/>
      <c r="D367" s="49"/>
    </row>
    <row r="368" spans="3:4" ht="15.75">
      <c r="C368" s="49"/>
      <c r="D368" s="49"/>
    </row>
    <row r="369" spans="3:4" ht="15.75">
      <c r="C369" s="49"/>
      <c r="D369" s="49"/>
    </row>
    <row r="370" spans="3:4" ht="15.75">
      <c r="C370" s="49"/>
      <c r="D370" s="49"/>
    </row>
    <row r="371" spans="3:4" ht="15.75">
      <c r="C371" s="49"/>
      <c r="D371" s="49"/>
    </row>
    <row r="372" spans="3:4" ht="15.75">
      <c r="C372" s="49"/>
      <c r="D372" s="49"/>
    </row>
    <row r="373" spans="3:4" ht="15.75">
      <c r="C373" s="49"/>
      <c r="D373" s="49"/>
    </row>
    <row r="374" spans="3:4" ht="15.75">
      <c r="C374" s="49"/>
      <c r="D374" s="49"/>
    </row>
    <row r="375" spans="3:4" ht="15.75">
      <c r="C375" s="49"/>
      <c r="D375" s="49"/>
    </row>
    <row r="376" spans="3:4" ht="15.75">
      <c r="C376" s="49"/>
      <c r="D376" s="49"/>
    </row>
    <row r="377" spans="3:4" ht="15.75">
      <c r="C377" s="49"/>
      <c r="D377" s="49"/>
    </row>
    <row r="378" spans="3:4" ht="15.75">
      <c r="C378" s="49"/>
      <c r="D378" s="49"/>
    </row>
    <row r="379" spans="3:4" ht="15.75">
      <c r="C379" s="49"/>
      <c r="D379" s="49"/>
    </row>
    <row r="380" spans="3:4" ht="15.75">
      <c r="C380" s="49"/>
      <c r="D380" s="49"/>
    </row>
    <row r="381" spans="3:4" ht="15.75">
      <c r="C381" s="49"/>
      <c r="D381" s="49"/>
    </row>
    <row r="382" spans="3:4" ht="15.75">
      <c r="C382" s="49"/>
      <c r="D382" s="49"/>
    </row>
    <row r="383" spans="3:4" ht="15.75">
      <c r="C383" s="49"/>
      <c r="D383" s="49"/>
    </row>
    <row r="384" spans="3:4" ht="15.75">
      <c r="C384" s="49"/>
      <c r="D384" s="49"/>
    </row>
    <row r="385" spans="3:4" ht="15.75">
      <c r="C385" s="49"/>
      <c r="D385" s="49"/>
    </row>
    <row r="386" spans="3:4" ht="15.75">
      <c r="C386" s="49"/>
      <c r="D386" s="49"/>
    </row>
    <row r="387" spans="3:4" ht="15.75">
      <c r="C387" s="49"/>
      <c r="D387" s="49"/>
    </row>
    <row r="388" spans="3:4" ht="15.75">
      <c r="C388" s="49"/>
      <c r="D388" s="49"/>
    </row>
    <row r="389" spans="3:4" ht="15.75">
      <c r="C389" s="49"/>
      <c r="D389" s="49"/>
    </row>
    <row r="390" spans="3:4" ht="15.75">
      <c r="C390" s="49"/>
      <c r="D390" s="49"/>
    </row>
    <row r="391" spans="3:4" ht="15.75">
      <c r="C391" s="49"/>
      <c r="D391" s="49"/>
    </row>
    <row r="392" spans="3:4" ht="15.75">
      <c r="C392" s="49"/>
      <c r="D392" s="49"/>
    </row>
    <row r="393" spans="3:4" ht="15.75">
      <c r="C393" s="49"/>
      <c r="D393" s="49"/>
    </row>
    <row r="394" spans="3:4" ht="15.75">
      <c r="C394" s="49"/>
      <c r="D394" s="49"/>
    </row>
    <row r="395" spans="3:4" ht="15.75">
      <c r="C395" s="49"/>
      <c r="D395" s="49"/>
    </row>
    <row r="396" spans="3:4" ht="15.75">
      <c r="C396" s="49"/>
      <c r="D396" s="49"/>
    </row>
    <row r="397" spans="3:4" ht="15.75">
      <c r="C397" s="49"/>
      <c r="D397" s="49"/>
    </row>
    <row r="398" spans="3:4" ht="15.75">
      <c r="C398" s="49"/>
      <c r="D398" s="49"/>
    </row>
    <row r="399" spans="3:4" ht="15.75">
      <c r="C399" s="49"/>
      <c r="D399" s="49"/>
    </row>
    <row r="400" spans="3:4" ht="15.75">
      <c r="C400" s="49"/>
      <c r="D400" s="49"/>
    </row>
    <row r="401" spans="3:4" ht="15.75">
      <c r="C401" s="49"/>
      <c r="D401" s="49"/>
    </row>
    <row r="402" spans="3:4" ht="15.75">
      <c r="C402" s="49"/>
      <c r="D402" s="49"/>
    </row>
    <row r="403" spans="3:4" ht="15.75">
      <c r="C403" s="49"/>
      <c r="D403" s="49"/>
    </row>
    <row r="404" spans="3:4" ht="15.75">
      <c r="C404" s="49"/>
      <c r="D404" s="49"/>
    </row>
    <row r="405" spans="3:4" ht="15.75">
      <c r="C405" s="49"/>
      <c r="D405" s="49"/>
    </row>
    <row r="406" spans="3:4" ht="15.75">
      <c r="C406" s="49"/>
      <c r="D406" s="49"/>
    </row>
    <row r="407" spans="3:4" ht="15.75">
      <c r="C407" s="49"/>
      <c r="D407" s="49"/>
    </row>
    <row r="408" spans="3:4" ht="15.75">
      <c r="C408" s="49"/>
      <c r="D408" s="49"/>
    </row>
    <row r="409" spans="3:4" ht="15.75">
      <c r="C409" s="49"/>
      <c r="D409" s="49"/>
    </row>
    <row r="410" spans="3:4" ht="15.75">
      <c r="C410" s="49"/>
      <c r="D410" s="49"/>
    </row>
    <row r="411" spans="3:4" ht="15.75">
      <c r="C411" s="49"/>
      <c r="D411" s="49"/>
    </row>
    <row r="412" spans="3:4" ht="15.75">
      <c r="C412" s="49"/>
      <c r="D412" s="49"/>
    </row>
    <row r="413" spans="3:4" ht="15.75">
      <c r="C413" s="49"/>
      <c r="D413" s="49"/>
    </row>
    <row r="414" spans="3:4" ht="15.75">
      <c r="C414" s="49"/>
      <c r="D414" s="49"/>
    </row>
    <row r="415" spans="3:4" ht="15.75">
      <c r="C415" s="49"/>
      <c r="D415" s="49"/>
    </row>
    <row r="416" spans="3:4" ht="15.75">
      <c r="C416" s="49"/>
      <c r="D416" s="49"/>
    </row>
    <row r="417" spans="3:4" ht="15.75">
      <c r="C417" s="49"/>
      <c r="D417" s="49"/>
    </row>
    <row r="418" spans="3:4" ht="15.75">
      <c r="C418" s="49"/>
      <c r="D418" s="49"/>
    </row>
    <row r="419" spans="3:4" ht="15.75">
      <c r="C419" s="49"/>
      <c r="D419" s="49"/>
    </row>
    <row r="420" spans="3:4" ht="15.75">
      <c r="C420" s="49"/>
      <c r="D420" s="49"/>
    </row>
    <row r="421" spans="3:4" ht="15.75">
      <c r="C421" s="49"/>
      <c r="D421" s="49"/>
    </row>
    <row r="422" spans="3:4" ht="15.75">
      <c r="C422" s="49"/>
      <c r="D422" s="49"/>
    </row>
    <row r="423" spans="3:4" ht="15.75">
      <c r="C423" s="49"/>
      <c r="D423" s="49"/>
    </row>
    <row r="424" spans="3:4" ht="15.75">
      <c r="C424" s="49"/>
      <c r="D424" s="49"/>
    </row>
    <row r="425" spans="3:4" ht="15.75">
      <c r="C425" s="49"/>
      <c r="D425" s="49"/>
    </row>
    <row r="426" spans="3:4" ht="15.75">
      <c r="C426" s="49"/>
      <c r="D426" s="49"/>
    </row>
    <row r="427" spans="3:4" ht="15.75">
      <c r="C427" s="49"/>
      <c r="D427" s="49"/>
    </row>
    <row r="428" spans="3:4" ht="15.75">
      <c r="C428" s="49"/>
      <c r="D428" s="49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5905511811023623" header="0.5118110236220472" footer="0.2362204724409449"/>
  <pageSetup horizontalDpi="600" verticalDpi="600" orientation="portrait" paperSize="9" scale="92" r:id="rId2"/>
  <headerFooter alignWithMargins="0">
    <oddHeader>&amp;R&amp;"Times New Roman CE,Dőlt"3.sz. táblázat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selection activeCell="G17" sqref="G17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8.6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4" ht="15.75">
      <c r="A1" s="150" t="s">
        <v>43</v>
      </c>
      <c r="B1" s="150"/>
      <c r="C1" s="150"/>
      <c r="D1" s="150"/>
    </row>
    <row r="2" spans="1:4" ht="15.75">
      <c r="A2" s="150" t="s">
        <v>70</v>
      </c>
      <c r="B2" s="150"/>
      <c r="C2" s="150"/>
      <c r="D2" s="150"/>
    </row>
    <row r="3" spans="1:4" ht="15.75">
      <c r="A3" s="151" t="s">
        <v>116</v>
      </c>
      <c r="B3" s="152"/>
      <c r="C3" s="152"/>
      <c r="D3" s="152"/>
    </row>
    <row r="4" spans="1:4" ht="15.75">
      <c r="A4" s="52"/>
      <c r="B4" s="52"/>
      <c r="C4" s="52"/>
      <c r="D4" s="53"/>
    </row>
    <row r="5" spans="1:4" ht="28.5" customHeight="1">
      <c r="A5" s="156" t="s">
        <v>44</v>
      </c>
      <c r="B5" s="153" t="s">
        <v>45</v>
      </c>
      <c r="C5" s="154" t="s">
        <v>46</v>
      </c>
      <c r="D5" s="155"/>
    </row>
    <row r="6" spans="1:4" ht="28.5" customHeight="1">
      <c r="A6" s="157"/>
      <c r="B6" s="123"/>
      <c r="C6" s="153" t="s">
        <v>78</v>
      </c>
      <c r="D6" s="153" t="s">
        <v>47</v>
      </c>
    </row>
    <row r="7" spans="1:4" ht="36" customHeight="1">
      <c r="A7" s="158"/>
      <c r="B7" s="124"/>
      <c r="C7" s="124"/>
      <c r="D7" s="124"/>
    </row>
    <row r="8" spans="1:4" ht="24" customHeight="1">
      <c r="A8" s="101" t="s">
        <v>48</v>
      </c>
      <c r="B8" s="101"/>
      <c r="C8" s="101"/>
      <c r="D8" s="101"/>
    </row>
    <row r="9" spans="1:4" ht="15.75">
      <c r="A9" s="54" t="s">
        <v>49</v>
      </c>
      <c r="B9" s="34">
        <f>'[1]borsod'!$C214</f>
        <v>44493</v>
      </c>
      <c r="C9" s="35">
        <f>B9/$B$11*100</f>
        <v>55.30653341288782</v>
      </c>
      <c r="D9" s="35">
        <f>'[1]borsod'!$C173/'[1]borsod'!$C$175*100</f>
        <v>56.00499641215085</v>
      </c>
    </row>
    <row r="10" spans="1:4" s="56" customFormat="1" ht="15.75">
      <c r="A10" s="55" t="s">
        <v>50</v>
      </c>
      <c r="B10" s="37">
        <f>'[1]borsod'!$C215</f>
        <v>35955</v>
      </c>
      <c r="C10" s="38">
        <f aca="true" t="shared" si="0" ref="C10:C34">B10/$B$11*100</f>
        <v>44.69346658711218</v>
      </c>
      <c r="D10" s="38">
        <f>'[1]borsod'!$C174/'[1]borsod'!$C$175*100</f>
        <v>43.995003587849155</v>
      </c>
    </row>
    <row r="11" spans="1:4" s="58" customFormat="1" ht="20.25" customHeight="1">
      <c r="A11" s="57" t="s">
        <v>51</v>
      </c>
      <c r="B11" s="41">
        <f>SUM(B9:B10)</f>
        <v>80448</v>
      </c>
      <c r="C11" s="42">
        <f t="shared" si="0"/>
        <v>100</v>
      </c>
      <c r="D11" s="42">
        <f>SUM(D9:D10)</f>
        <v>100</v>
      </c>
    </row>
    <row r="12" spans="1:4" ht="24" customHeight="1">
      <c r="A12" s="105" t="s">
        <v>52</v>
      </c>
      <c r="B12" s="103"/>
      <c r="C12" s="104"/>
      <c r="D12" s="104"/>
    </row>
    <row r="13" spans="1:5" s="56" customFormat="1" ht="15.75">
      <c r="A13" s="33" t="s">
        <v>86</v>
      </c>
      <c r="B13" s="34">
        <f>'[1]borsod'!$C225</f>
        <v>1740</v>
      </c>
      <c r="C13" s="35">
        <f t="shared" si="0"/>
        <v>2.162887828162291</v>
      </c>
      <c r="D13" s="35">
        <f>'[1]borsod'!$C184/'[1]borsod'!$C$182*100</f>
        <v>2.5128232386318334</v>
      </c>
      <c r="E13" s="60"/>
    </row>
    <row r="14" spans="1:4" ht="15.75">
      <c r="A14" s="69" t="s">
        <v>87</v>
      </c>
      <c r="B14" s="37">
        <f>'[1]borsod'!$C226</f>
        <v>11388</v>
      </c>
      <c r="C14" s="38">
        <f t="shared" si="0"/>
        <v>14.155727923627683</v>
      </c>
      <c r="D14" s="38">
        <f>'[1]borsod'!$C185/'[1]borsod'!$C$182*100</f>
        <v>14.178648311053232</v>
      </c>
    </row>
    <row r="15" spans="1:4" s="56" customFormat="1" ht="15.75">
      <c r="A15" s="33" t="s">
        <v>88</v>
      </c>
      <c r="B15" s="34">
        <f>'[1]borsod'!$C227</f>
        <v>20092</v>
      </c>
      <c r="C15" s="35">
        <f t="shared" si="0"/>
        <v>24.97513922036595</v>
      </c>
      <c r="D15" s="35">
        <f>'[1]borsod'!$C186/'[1]borsod'!$C$182*100</f>
        <v>26.07037499667792</v>
      </c>
    </row>
    <row r="16" spans="1:4" ht="15.75">
      <c r="A16" s="36" t="s">
        <v>89</v>
      </c>
      <c r="B16" s="37">
        <f>'[1]borsod'!$C228</f>
        <v>21067</v>
      </c>
      <c r="C16" s="38">
        <f t="shared" si="0"/>
        <v>26.187102227525855</v>
      </c>
      <c r="D16" s="38">
        <f>'[1]borsod'!$C187/'[1]borsod'!$C$182*100</f>
        <v>26.050442501395278</v>
      </c>
    </row>
    <row r="17" spans="1:4" s="56" customFormat="1" ht="15.75">
      <c r="A17" s="33" t="s">
        <v>90</v>
      </c>
      <c r="B17" s="34">
        <f>'[1]borsod'!$C229</f>
        <v>19683</v>
      </c>
      <c r="C17" s="35">
        <f t="shared" si="0"/>
        <v>24.466736276849645</v>
      </c>
      <c r="D17" s="35">
        <f>'[1]borsod'!$C188/'[1]borsod'!$C$182*100</f>
        <v>24.284423419353125</v>
      </c>
    </row>
    <row r="18" spans="1:4" ht="15.75">
      <c r="A18" s="36" t="s">
        <v>91</v>
      </c>
      <c r="B18" s="37">
        <f>'[1]borsod'!$C230</f>
        <v>6478</v>
      </c>
      <c r="C18" s="38">
        <f t="shared" si="0"/>
        <v>8.052406523468576</v>
      </c>
      <c r="D18" s="38">
        <f>'[1]borsod'!$C189/'[1]borsod'!$C$182*100</f>
        <v>6.903287532888617</v>
      </c>
    </row>
    <row r="19" spans="1:4" s="59" customFormat="1" ht="22.5" customHeight="1">
      <c r="A19" s="57" t="s">
        <v>51</v>
      </c>
      <c r="B19" s="41">
        <f>SUM(B13:B18)</f>
        <v>80448</v>
      </c>
      <c r="C19" s="42">
        <f t="shared" si="0"/>
        <v>100</v>
      </c>
      <c r="D19" s="42">
        <f>SUM(D13:D18)</f>
        <v>100</v>
      </c>
    </row>
    <row r="20" spans="1:4" ht="23.25" customHeight="1">
      <c r="A20" s="105" t="s">
        <v>72</v>
      </c>
      <c r="B20" s="103"/>
      <c r="C20" s="104"/>
      <c r="D20" s="104"/>
    </row>
    <row r="21" spans="1:4" s="56" customFormat="1" ht="15.75">
      <c r="A21" s="54" t="s">
        <v>53</v>
      </c>
      <c r="B21" s="34">
        <f>'[1]borsod'!$C233</f>
        <v>7633</v>
      </c>
      <c r="C21" s="35">
        <f t="shared" si="0"/>
        <v>9.488116547334924</v>
      </c>
      <c r="D21" s="35">
        <f>'[1]borsod'!$C192/'[1]borsod'!$C$198*100</f>
        <v>8.891221729077524</v>
      </c>
    </row>
    <row r="22" spans="1:4" ht="15.75">
      <c r="A22" s="55" t="s">
        <v>54</v>
      </c>
      <c r="B22" s="37">
        <f>'[1]borsod'!$C234</f>
        <v>30845</v>
      </c>
      <c r="C22" s="38">
        <f t="shared" si="0"/>
        <v>38.341537390612565</v>
      </c>
      <c r="D22" s="38">
        <f>'[1]borsod'!$C193/'[1]borsod'!$C$198*100</f>
        <v>35.857230180455524</v>
      </c>
    </row>
    <row r="23" spans="1:4" s="56" customFormat="1" ht="15.75">
      <c r="A23" s="54" t="s">
        <v>55</v>
      </c>
      <c r="B23" s="34">
        <f>'[1]borsod'!$C235</f>
        <v>24004</v>
      </c>
      <c r="C23" s="35">
        <f t="shared" si="0"/>
        <v>29.837907716786</v>
      </c>
      <c r="D23" s="35">
        <f>'[1]borsod'!$C194/'[1]borsod'!$C$198*100</f>
        <v>32.27203869561751</v>
      </c>
    </row>
    <row r="24" spans="1:4" ht="15.75">
      <c r="A24" s="55" t="s">
        <v>56</v>
      </c>
      <c r="B24" s="37">
        <f>'[1]borsod'!$C236</f>
        <v>13799</v>
      </c>
      <c r="C24" s="38">
        <f t="shared" si="0"/>
        <v>17.15269490851233</v>
      </c>
      <c r="D24" s="38">
        <f>'[1]borsod'!$C195/'[1]borsod'!$C$198*100</f>
        <v>12.978712095038137</v>
      </c>
    </row>
    <row r="25" spans="1:4" s="56" customFormat="1" ht="15.75">
      <c r="A25" s="54" t="s">
        <v>57</v>
      </c>
      <c r="B25" s="34">
        <f>'[1]borsod'!$C237</f>
        <v>1669</v>
      </c>
      <c r="C25" s="35">
        <f t="shared" si="0"/>
        <v>2.074632060461416</v>
      </c>
      <c r="D25" s="35">
        <f>'[1]borsod'!$C196/'[1]borsod'!$C$198*100</f>
        <v>6.88601270364366</v>
      </c>
    </row>
    <row r="26" spans="1:4" ht="15.75">
      <c r="A26" s="55" t="s">
        <v>58</v>
      </c>
      <c r="B26" s="37">
        <f>'[1]borsod'!$C238</f>
        <v>2498</v>
      </c>
      <c r="C26" s="38">
        <f t="shared" si="0"/>
        <v>3.1051113762927605</v>
      </c>
      <c r="D26" s="38">
        <f>'[1]borsod'!$C197/'[1]borsod'!$C$198*100</f>
        <v>3.1147845961676452</v>
      </c>
    </row>
    <row r="27" spans="1:4" s="59" customFormat="1" ht="21" customHeight="1">
      <c r="A27" s="57" t="s">
        <v>51</v>
      </c>
      <c r="B27" s="41">
        <f>SUM(B21:B26)</f>
        <v>80448</v>
      </c>
      <c r="C27" s="42">
        <f t="shared" si="0"/>
        <v>100</v>
      </c>
      <c r="D27" s="42">
        <f>SUM(D21:D26)</f>
        <v>100</v>
      </c>
    </row>
    <row r="28" spans="1:4" ht="25.5" customHeight="1">
      <c r="A28" s="105" t="s">
        <v>59</v>
      </c>
      <c r="B28" s="103"/>
      <c r="C28" s="104"/>
      <c r="D28" s="104"/>
    </row>
    <row r="29" spans="1:4" ht="15.75">
      <c r="A29" s="70" t="s">
        <v>80</v>
      </c>
      <c r="B29" s="34">
        <f>'[1]borsod'!$C241</f>
        <v>26488</v>
      </c>
      <c r="C29" s="35">
        <f>B29/$B$11*100</f>
        <v>32.925616547334926</v>
      </c>
      <c r="D29" s="35">
        <f>'[1]borsod'!$C200/'[1]borsod'!$C$205*100</f>
        <v>26.07037499667792</v>
      </c>
    </row>
    <row r="30" spans="1:4" ht="15.75">
      <c r="A30" s="69" t="s">
        <v>81</v>
      </c>
      <c r="B30" s="37">
        <f>'[1]borsod'!$C242</f>
        <v>14020</v>
      </c>
      <c r="C30" s="38">
        <f>B30/$B$11*100</f>
        <v>17.427406523468576</v>
      </c>
      <c r="D30" s="38">
        <f>'[1]borsod'!$C201/'[1]borsod'!$C$205*100</f>
        <v>19.584341031705957</v>
      </c>
    </row>
    <row r="31" spans="1:4" ht="15.75">
      <c r="A31" s="70" t="s">
        <v>82</v>
      </c>
      <c r="B31" s="34">
        <f>'[1]borsod'!$C243</f>
        <v>13964</v>
      </c>
      <c r="C31" s="35">
        <f>B31/$B$11*100</f>
        <v>17.357796340493238</v>
      </c>
      <c r="D31" s="35">
        <f>'[1]borsod'!$C202/'[1]borsod'!$C$205*100</f>
        <v>21.613469051478994</v>
      </c>
    </row>
    <row r="32" spans="1:4" ht="15.75">
      <c r="A32" s="69" t="s">
        <v>83</v>
      </c>
      <c r="B32" s="37">
        <f>'[1]borsod'!$C244</f>
        <v>13651</v>
      </c>
      <c r="C32" s="38">
        <f>B32/$B$11*100</f>
        <v>16.968725139220368</v>
      </c>
      <c r="D32" s="38">
        <f>'[1]borsod'!$C203/'[1]borsod'!$C$205*100</f>
        <v>15.492864166688813</v>
      </c>
    </row>
    <row r="33" spans="1:4" s="56" customFormat="1" ht="15.75">
      <c r="A33" s="70" t="s">
        <v>84</v>
      </c>
      <c r="B33" s="34">
        <f>'[1]borsod'!$C245</f>
        <v>12325</v>
      </c>
      <c r="C33" s="35">
        <f>B33/$B$11*100</f>
        <v>15.320455449482894</v>
      </c>
      <c r="D33" s="35">
        <f>'[1]borsod'!$C204/'[1]borsod'!$C$205*100</f>
        <v>17.23895075344832</v>
      </c>
    </row>
    <row r="34" spans="1:4" s="58" customFormat="1" ht="22.5" customHeight="1">
      <c r="A34" s="44" t="s">
        <v>51</v>
      </c>
      <c r="B34" s="45">
        <f>SUM(B29:B33)</f>
        <v>80448</v>
      </c>
      <c r="C34" s="46">
        <f t="shared" si="0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'[1]borsod'!$C248</f>
        <v>11493</v>
      </c>
      <c r="C36" s="66">
        <f>B36/$B$40*100</f>
        <v>14.286247016706444</v>
      </c>
      <c r="D36" s="66">
        <f>'[1]borsod'!$C207/'[1]borsod'!$C$211*100</f>
        <v>15.241714726127514</v>
      </c>
    </row>
    <row r="37" spans="1:4" ht="15.75">
      <c r="A37" s="68" t="s">
        <v>76</v>
      </c>
      <c r="B37" s="34">
        <f>'[1]borsod'!$C249</f>
        <v>8902</v>
      </c>
      <c r="C37" s="35">
        <f>B37/$B$40*100</f>
        <v>11.065533015115355</v>
      </c>
      <c r="D37" s="35">
        <f>'[1]borsod'!$C208/'[1]borsod'!$C$211*100</f>
        <v>9.006830201716852</v>
      </c>
    </row>
    <row r="38" spans="1:4" ht="15.75">
      <c r="A38" s="67" t="s">
        <v>109</v>
      </c>
      <c r="B38" s="65">
        <f>'[1]borsod'!$C250</f>
        <v>34790</v>
      </c>
      <c r="C38" s="66">
        <f>B38/$B$40*100</f>
        <v>43.2453261734288</v>
      </c>
      <c r="D38" s="66">
        <f>'[1]borsod'!$C209/'[1]borsod'!$C$211*100</f>
        <v>41.34929704733303</v>
      </c>
    </row>
    <row r="39" spans="1:4" ht="15.75">
      <c r="A39" s="68" t="s">
        <v>77</v>
      </c>
      <c r="B39" s="34">
        <f>'[1]borsod'!$C251</f>
        <v>25263</v>
      </c>
      <c r="C39" s="35">
        <f>B39/$B$40*100</f>
        <v>31.402893794749403</v>
      </c>
      <c r="D39" s="35">
        <f>'[1]borsod'!$C210/'[1]borsod'!$C$211*100</f>
        <v>34.4021580248226</v>
      </c>
    </row>
    <row r="40" spans="1:4" ht="15.75">
      <c r="A40" s="62" t="s">
        <v>51</v>
      </c>
      <c r="B40" s="63">
        <f>SUM(B36:B39)</f>
        <v>80448</v>
      </c>
      <c r="C40" s="64">
        <f>SUM(C36:C39)</f>
        <v>100</v>
      </c>
      <c r="D40" s="64">
        <f>SUM(D36:D39)</f>
        <v>100</v>
      </c>
    </row>
    <row r="41" spans="1:4" ht="30" customHeight="1">
      <c r="A41" s="138" t="s">
        <v>110</v>
      </c>
      <c r="B41" s="138"/>
      <c r="C41" s="138"/>
      <c r="D41" s="138"/>
    </row>
    <row r="42" spans="3:4" ht="15.75">
      <c r="C42" s="61"/>
      <c r="D42" s="61"/>
    </row>
    <row r="43" spans="3:4" ht="15.75">
      <c r="C43" s="61"/>
      <c r="D43" s="61"/>
    </row>
    <row r="44" spans="3:4" ht="15.75">
      <c r="C44" s="61"/>
      <c r="D44" s="61"/>
    </row>
    <row r="45" spans="3:4" ht="15.75">
      <c r="C45" s="61"/>
      <c r="D45" s="61"/>
    </row>
    <row r="46" spans="3:4" ht="15.75">
      <c r="C46" s="61"/>
      <c r="D46" s="61"/>
    </row>
    <row r="47" spans="3:4" ht="15.75">
      <c r="C47" s="61"/>
      <c r="D47" s="61"/>
    </row>
    <row r="48" spans="3:4" ht="15.75">
      <c r="C48" s="61"/>
      <c r="D48" s="61"/>
    </row>
    <row r="49" spans="3:4" ht="15.75">
      <c r="C49" s="61"/>
      <c r="D49" s="61"/>
    </row>
    <row r="50" spans="3:4" ht="15.75">
      <c r="C50" s="61"/>
      <c r="D50" s="61"/>
    </row>
    <row r="51" spans="3:4" ht="15.75">
      <c r="C51" s="61"/>
      <c r="D51" s="61"/>
    </row>
    <row r="52" spans="3:4" ht="15.75">
      <c r="C52" s="61"/>
      <c r="D52" s="61"/>
    </row>
    <row r="53" spans="3:4" ht="15.75">
      <c r="C53" s="61"/>
      <c r="D53" s="61"/>
    </row>
    <row r="54" spans="3:4" ht="15.75">
      <c r="C54" s="61"/>
      <c r="D54" s="61"/>
    </row>
    <row r="55" spans="3:4" ht="15.75">
      <c r="C55" s="61"/>
      <c r="D55" s="61"/>
    </row>
    <row r="56" spans="3:4" ht="15.75">
      <c r="C56" s="61"/>
      <c r="D56" s="61"/>
    </row>
    <row r="57" spans="3:4" ht="15.75">
      <c r="C57" s="61"/>
      <c r="D57" s="61"/>
    </row>
    <row r="58" spans="3:4" ht="15.75">
      <c r="C58" s="61"/>
      <c r="D58" s="61"/>
    </row>
    <row r="59" spans="3:4" ht="15.75">
      <c r="C59" s="61"/>
      <c r="D59" s="61"/>
    </row>
    <row r="60" spans="3:4" ht="15.75">
      <c r="C60" s="61"/>
      <c r="D60" s="61"/>
    </row>
    <row r="61" spans="3:4" ht="15.75">
      <c r="C61" s="61"/>
      <c r="D61" s="61"/>
    </row>
    <row r="62" spans="3:4" ht="15.75">
      <c r="C62" s="61"/>
      <c r="D62" s="61"/>
    </row>
    <row r="63" spans="3:4" ht="15.75">
      <c r="C63" s="61"/>
      <c r="D63" s="61"/>
    </row>
    <row r="64" spans="3:4" ht="15.75">
      <c r="C64" s="61"/>
      <c r="D64" s="61"/>
    </row>
    <row r="65" spans="3:4" ht="15.75">
      <c r="C65" s="61"/>
      <c r="D65" s="61"/>
    </row>
    <row r="66" spans="3:4" ht="15.75">
      <c r="C66" s="61"/>
      <c r="D66" s="61"/>
    </row>
    <row r="67" spans="3:4" ht="15.75">
      <c r="C67" s="61"/>
      <c r="D67" s="61"/>
    </row>
    <row r="68" spans="3:4" ht="15.75">
      <c r="C68" s="61"/>
      <c r="D68" s="61"/>
    </row>
    <row r="69" spans="3:4" ht="15.75">
      <c r="C69" s="61"/>
      <c r="D69" s="61"/>
    </row>
    <row r="70" spans="3:4" ht="15.75">
      <c r="C70" s="61"/>
      <c r="D70" s="61"/>
    </row>
    <row r="71" spans="3:4" ht="15.75">
      <c r="C71" s="61"/>
      <c r="D71" s="61"/>
    </row>
    <row r="72" spans="3:4" ht="15.75">
      <c r="C72" s="61"/>
      <c r="D72" s="61"/>
    </row>
    <row r="73" spans="3:4" ht="15.75">
      <c r="C73" s="61"/>
      <c r="D73" s="61"/>
    </row>
    <row r="74" spans="3:4" ht="15.75">
      <c r="C74" s="61"/>
      <c r="D74" s="61"/>
    </row>
    <row r="75" spans="3:4" ht="15.75">
      <c r="C75" s="61"/>
      <c r="D75" s="61"/>
    </row>
    <row r="76" spans="3:4" ht="15.75">
      <c r="C76" s="61"/>
      <c r="D76" s="61"/>
    </row>
    <row r="77" spans="3:4" ht="15.75">
      <c r="C77" s="61"/>
      <c r="D77" s="61"/>
    </row>
    <row r="78" spans="3:4" ht="15.75">
      <c r="C78" s="61"/>
      <c r="D78" s="61"/>
    </row>
    <row r="79" spans="3:4" ht="15.75">
      <c r="C79" s="61"/>
      <c r="D79" s="61"/>
    </row>
    <row r="80" spans="3:4" ht="15.75">
      <c r="C80" s="61"/>
      <c r="D80" s="61"/>
    </row>
    <row r="81" spans="3:4" ht="15.75">
      <c r="C81" s="61"/>
      <c r="D81" s="61"/>
    </row>
    <row r="82" spans="3:4" ht="15.75">
      <c r="C82" s="61"/>
      <c r="D82" s="61"/>
    </row>
    <row r="83" spans="3:4" ht="15.75">
      <c r="C83" s="61"/>
      <c r="D83" s="61"/>
    </row>
    <row r="84" spans="3:4" ht="15.75">
      <c r="C84" s="61"/>
      <c r="D84" s="61"/>
    </row>
    <row r="85" spans="3:4" ht="15.75">
      <c r="C85" s="61"/>
      <c r="D85" s="61"/>
    </row>
    <row r="86" spans="3:4" ht="15.75">
      <c r="C86" s="61"/>
      <c r="D86" s="61"/>
    </row>
    <row r="87" spans="3:4" ht="15.75">
      <c r="C87" s="61"/>
      <c r="D87" s="61"/>
    </row>
    <row r="88" spans="3:4" ht="15.75">
      <c r="C88" s="61"/>
      <c r="D88" s="61"/>
    </row>
    <row r="89" spans="3:4" ht="15.75">
      <c r="C89" s="61"/>
      <c r="D89" s="61"/>
    </row>
    <row r="90" spans="3:4" ht="15.75">
      <c r="C90" s="61"/>
      <c r="D90" s="61"/>
    </row>
    <row r="91" spans="3:4" ht="15.75">
      <c r="C91" s="61"/>
      <c r="D91" s="61"/>
    </row>
    <row r="92" spans="3:4" ht="15.75">
      <c r="C92" s="61"/>
      <c r="D92" s="61"/>
    </row>
    <row r="93" spans="3:4" ht="15.75">
      <c r="C93" s="61"/>
      <c r="D93" s="61"/>
    </row>
    <row r="94" spans="3:4" ht="15.75">
      <c r="C94" s="61"/>
      <c r="D94" s="61"/>
    </row>
    <row r="95" spans="3:4" ht="15.75">
      <c r="C95" s="61"/>
      <c r="D95" s="61"/>
    </row>
    <row r="96" spans="3:4" ht="15.75">
      <c r="C96" s="61"/>
      <c r="D96" s="61"/>
    </row>
    <row r="97" spans="3:4" ht="15.75">
      <c r="C97" s="61"/>
      <c r="D97" s="61"/>
    </row>
    <row r="98" spans="3:4" ht="15.75">
      <c r="C98" s="61"/>
      <c r="D98" s="61"/>
    </row>
    <row r="99" spans="3:4" ht="15.75">
      <c r="C99" s="61"/>
      <c r="D99" s="61"/>
    </row>
    <row r="100" spans="3:4" ht="15.75">
      <c r="C100" s="61"/>
      <c r="D100" s="61"/>
    </row>
    <row r="101" spans="3:4" ht="15.75">
      <c r="C101" s="61"/>
      <c r="D101" s="61"/>
    </row>
    <row r="102" spans="3:4" ht="15.75">
      <c r="C102" s="61"/>
      <c r="D102" s="61"/>
    </row>
    <row r="103" spans="3:4" ht="15.75">
      <c r="C103" s="61"/>
      <c r="D103" s="61"/>
    </row>
    <row r="104" spans="3:4" ht="15.75">
      <c r="C104" s="61"/>
      <c r="D104" s="61"/>
    </row>
    <row r="105" spans="3:4" ht="15.75">
      <c r="C105" s="61"/>
      <c r="D105" s="61"/>
    </row>
    <row r="106" spans="3:4" ht="15.75">
      <c r="C106" s="61"/>
      <c r="D106" s="61"/>
    </row>
    <row r="107" spans="3:4" ht="15.75">
      <c r="C107" s="61"/>
      <c r="D107" s="61"/>
    </row>
    <row r="108" spans="3:4" ht="15.75">
      <c r="C108" s="61"/>
      <c r="D108" s="61"/>
    </row>
    <row r="109" spans="3:4" ht="15.75">
      <c r="C109" s="61"/>
      <c r="D109" s="61"/>
    </row>
    <row r="110" spans="3:4" ht="15.75">
      <c r="C110" s="61"/>
      <c r="D110" s="61"/>
    </row>
    <row r="111" spans="3:4" ht="15.75">
      <c r="C111" s="61"/>
      <c r="D111" s="61"/>
    </row>
    <row r="112" spans="3:4" ht="15.75">
      <c r="C112" s="61"/>
      <c r="D112" s="61"/>
    </row>
    <row r="113" spans="3:4" ht="15.75">
      <c r="C113" s="61"/>
      <c r="D113" s="61"/>
    </row>
    <row r="114" spans="3:4" ht="15.75">
      <c r="C114" s="61"/>
      <c r="D114" s="61"/>
    </row>
    <row r="115" spans="3:4" ht="15.75">
      <c r="C115" s="61"/>
      <c r="D115" s="61"/>
    </row>
    <row r="116" spans="3:4" ht="15.75">
      <c r="C116" s="61"/>
      <c r="D116" s="61"/>
    </row>
    <row r="117" spans="3:4" ht="15.75">
      <c r="C117" s="61"/>
      <c r="D117" s="61"/>
    </row>
    <row r="118" spans="3:4" ht="15.75">
      <c r="C118" s="61"/>
      <c r="D118" s="61"/>
    </row>
    <row r="119" spans="3:4" ht="15.75">
      <c r="C119" s="61"/>
      <c r="D119" s="61"/>
    </row>
    <row r="120" spans="3:4" ht="15.75">
      <c r="C120" s="61"/>
      <c r="D120" s="61"/>
    </row>
    <row r="121" spans="3:4" ht="15.75">
      <c r="C121" s="61"/>
      <c r="D121" s="61"/>
    </row>
    <row r="122" spans="3:4" ht="15.75">
      <c r="C122" s="61"/>
      <c r="D122" s="61"/>
    </row>
    <row r="123" spans="3:4" ht="15.75">
      <c r="C123" s="61"/>
      <c r="D123" s="61"/>
    </row>
    <row r="124" spans="3:4" ht="15.75">
      <c r="C124" s="61"/>
      <c r="D124" s="61"/>
    </row>
    <row r="125" spans="3:4" ht="15.75">
      <c r="C125" s="61"/>
      <c r="D125" s="61"/>
    </row>
    <row r="126" spans="3:4" ht="15.75">
      <c r="C126" s="61"/>
      <c r="D126" s="61"/>
    </row>
    <row r="127" spans="3:4" ht="15.75">
      <c r="C127" s="61"/>
      <c r="D127" s="61"/>
    </row>
    <row r="128" spans="3:4" ht="15.75">
      <c r="C128" s="61"/>
      <c r="D128" s="61"/>
    </row>
    <row r="129" spans="3:4" ht="15.75">
      <c r="C129" s="61"/>
      <c r="D129" s="61"/>
    </row>
    <row r="130" spans="3:4" ht="15.75">
      <c r="C130" s="61"/>
      <c r="D130" s="61"/>
    </row>
    <row r="131" spans="3:4" ht="15.75">
      <c r="C131" s="61"/>
      <c r="D131" s="61"/>
    </row>
    <row r="132" spans="3:4" ht="15.75">
      <c r="C132" s="61"/>
      <c r="D132" s="61"/>
    </row>
    <row r="133" spans="3:4" ht="15.75">
      <c r="C133" s="61"/>
      <c r="D133" s="61"/>
    </row>
    <row r="134" spans="3:4" ht="15.75">
      <c r="C134" s="61"/>
      <c r="D134" s="61"/>
    </row>
    <row r="135" spans="3:4" ht="15.75">
      <c r="C135" s="61"/>
      <c r="D135" s="61"/>
    </row>
    <row r="136" spans="3:4" ht="15.75">
      <c r="C136" s="61"/>
      <c r="D136" s="61"/>
    </row>
    <row r="137" spans="3:4" ht="15.75">
      <c r="C137" s="61"/>
      <c r="D137" s="61"/>
    </row>
    <row r="138" spans="3:4" ht="15.75">
      <c r="C138" s="61"/>
      <c r="D138" s="61"/>
    </row>
    <row r="139" spans="3:4" ht="15.75">
      <c r="C139" s="61"/>
      <c r="D139" s="61"/>
    </row>
    <row r="140" spans="3:4" ht="15.75">
      <c r="C140" s="61"/>
      <c r="D140" s="61"/>
    </row>
    <row r="141" spans="3:4" ht="15.75">
      <c r="C141" s="61"/>
      <c r="D141" s="61"/>
    </row>
    <row r="142" spans="3:4" ht="15.75">
      <c r="C142" s="61"/>
      <c r="D142" s="61"/>
    </row>
    <row r="143" spans="3:4" ht="15.75">
      <c r="C143" s="61"/>
      <c r="D143" s="61"/>
    </row>
    <row r="144" spans="3:4" ht="15.75">
      <c r="C144" s="61"/>
      <c r="D144" s="61"/>
    </row>
    <row r="145" spans="3:4" ht="15.75">
      <c r="C145" s="61"/>
      <c r="D145" s="61"/>
    </row>
    <row r="146" spans="3:4" ht="15.75">
      <c r="C146" s="61"/>
      <c r="D146" s="61"/>
    </row>
    <row r="147" spans="3:4" ht="15.75">
      <c r="C147" s="61"/>
      <c r="D147" s="61"/>
    </row>
    <row r="148" spans="3:4" ht="15.75">
      <c r="C148" s="61"/>
      <c r="D148" s="61"/>
    </row>
    <row r="149" spans="3:4" ht="15.75">
      <c r="C149" s="61"/>
      <c r="D149" s="61"/>
    </row>
    <row r="150" spans="3:4" ht="15.75">
      <c r="C150" s="61"/>
      <c r="D150" s="61"/>
    </row>
    <row r="151" spans="3:4" ht="15.75">
      <c r="C151" s="61"/>
      <c r="D151" s="61"/>
    </row>
    <row r="152" spans="3:4" ht="15.75">
      <c r="C152" s="61"/>
      <c r="D152" s="61"/>
    </row>
    <row r="153" spans="3:4" ht="15.75">
      <c r="C153" s="61"/>
      <c r="D153" s="61"/>
    </row>
    <row r="154" spans="3:4" ht="15.75">
      <c r="C154" s="61"/>
      <c r="D154" s="61"/>
    </row>
    <row r="155" spans="3:4" ht="15.75">
      <c r="C155" s="61"/>
      <c r="D155" s="61"/>
    </row>
    <row r="156" spans="3:4" ht="15.75">
      <c r="C156" s="61"/>
      <c r="D156" s="61"/>
    </row>
    <row r="157" spans="3:4" ht="15.75">
      <c r="C157" s="61"/>
      <c r="D157" s="61"/>
    </row>
    <row r="158" spans="3:4" ht="15.75">
      <c r="C158" s="61"/>
      <c r="D158" s="61"/>
    </row>
    <row r="159" spans="3:4" ht="15.75">
      <c r="C159" s="61"/>
      <c r="D159" s="61"/>
    </row>
    <row r="160" spans="3:4" ht="15.75">
      <c r="C160" s="61"/>
      <c r="D160" s="61"/>
    </row>
    <row r="161" spans="3:4" ht="15.75">
      <c r="C161" s="61"/>
      <c r="D161" s="61"/>
    </row>
    <row r="162" spans="3:4" ht="15.75">
      <c r="C162" s="61"/>
      <c r="D162" s="61"/>
    </row>
    <row r="163" spans="3:4" ht="15.75">
      <c r="C163" s="61"/>
      <c r="D163" s="61"/>
    </row>
    <row r="164" spans="3:4" ht="15.75">
      <c r="C164" s="61"/>
      <c r="D164" s="61"/>
    </row>
    <row r="165" spans="3:4" ht="15.75">
      <c r="C165" s="61"/>
      <c r="D165" s="61"/>
    </row>
    <row r="166" spans="3:4" ht="15.75">
      <c r="C166" s="61"/>
      <c r="D166" s="61"/>
    </row>
    <row r="167" spans="3:4" ht="15.75">
      <c r="C167" s="61"/>
      <c r="D167" s="61"/>
    </row>
    <row r="168" spans="3:4" ht="15.75">
      <c r="C168" s="61"/>
      <c r="D168" s="61"/>
    </row>
    <row r="169" spans="3:4" ht="15.75">
      <c r="C169" s="61"/>
      <c r="D169" s="61"/>
    </row>
    <row r="170" spans="3:4" ht="15.75">
      <c r="C170" s="61"/>
      <c r="D170" s="61"/>
    </row>
    <row r="171" spans="3:4" ht="15.75">
      <c r="C171" s="61"/>
      <c r="D171" s="61"/>
    </row>
    <row r="172" spans="3:4" ht="15.75">
      <c r="C172" s="61"/>
      <c r="D172" s="61"/>
    </row>
    <row r="173" spans="3:4" ht="15.75">
      <c r="C173" s="61"/>
      <c r="D173" s="61"/>
    </row>
    <row r="174" spans="3:4" ht="15.75">
      <c r="C174" s="61"/>
      <c r="D174" s="61"/>
    </row>
    <row r="175" spans="3:4" ht="15.75">
      <c r="C175" s="61"/>
      <c r="D175" s="61"/>
    </row>
    <row r="176" spans="3:4" ht="15.75">
      <c r="C176" s="61"/>
      <c r="D176" s="61"/>
    </row>
    <row r="177" spans="3:4" ht="15.75">
      <c r="C177" s="61"/>
      <c r="D177" s="61"/>
    </row>
    <row r="178" spans="3:4" ht="15.75">
      <c r="C178" s="61"/>
      <c r="D178" s="61"/>
    </row>
    <row r="179" spans="3:4" ht="15.75">
      <c r="C179" s="61"/>
      <c r="D179" s="61"/>
    </row>
    <row r="180" spans="3:4" ht="15.75">
      <c r="C180" s="61"/>
      <c r="D180" s="61"/>
    </row>
    <row r="181" spans="3:4" ht="15.75">
      <c r="C181" s="61"/>
      <c r="D181" s="61"/>
    </row>
    <row r="182" spans="3:4" ht="15.75">
      <c r="C182" s="61"/>
      <c r="D182" s="61"/>
    </row>
    <row r="183" spans="3:4" ht="15.75">
      <c r="C183" s="61"/>
      <c r="D183" s="61"/>
    </row>
    <row r="184" spans="3:4" ht="15.75">
      <c r="C184" s="61"/>
      <c r="D184" s="61"/>
    </row>
    <row r="185" spans="3:4" ht="15.75">
      <c r="C185" s="61"/>
      <c r="D185" s="61"/>
    </row>
    <row r="186" spans="3:4" ht="15.75">
      <c r="C186" s="61"/>
      <c r="D186" s="61"/>
    </row>
    <row r="187" spans="3:4" ht="15.75">
      <c r="C187" s="61"/>
      <c r="D187" s="61"/>
    </row>
    <row r="188" spans="3:4" ht="15.75">
      <c r="C188" s="61"/>
      <c r="D188" s="61"/>
    </row>
    <row r="189" spans="3:4" ht="15.75">
      <c r="C189" s="61"/>
      <c r="D189" s="61"/>
    </row>
    <row r="190" spans="3:4" ht="15.75">
      <c r="C190" s="61"/>
      <c r="D190" s="61"/>
    </row>
    <row r="191" spans="3:4" ht="15.75">
      <c r="C191" s="61"/>
      <c r="D191" s="61"/>
    </row>
    <row r="192" spans="3:4" ht="15.75">
      <c r="C192" s="61"/>
      <c r="D192" s="61"/>
    </row>
    <row r="193" spans="3:4" ht="15.75">
      <c r="C193" s="61"/>
      <c r="D193" s="61"/>
    </row>
    <row r="194" spans="3:4" ht="15.75">
      <c r="C194" s="61"/>
      <c r="D194" s="61"/>
    </row>
    <row r="195" spans="3:4" ht="15.75">
      <c r="C195" s="61"/>
      <c r="D195" s="61"/>
    </row>
    <row r="196" spans="3:4" ht="15.75">
      <c r="C196" s="61"/>
      <c r="D196" s="61"/>
    </row>
    <row r="197" spans="3:4" ht="15.75">
      <c r="C197" s="61"/>
      <c r="D197" s="61"/>
    </row>
    <row r="198" spans="3:4" ht="15.75">
      <c r="C198" s="61"/>
      <c r="D198" s="61"/>
    </row>
    <row r="199" spans="3:4" ht="15.75">
      <c r="C199" s="61"/>
      <c r="D199" s="61"/>
    </row>
    <row r="200" spans="3:4" ht="15.75">
      <c r="C200" s="61"/>
      <c r="D200" s="61"/>
    </row>
    <row r="201" spans="3:4" ht="15.75">
      <c r="C201" s="61"/>
      <c r="D201" s="61"/>
    </row>
    <row r="202" spans="3:4" ht="15.75">
      <c r="C202" s="61"/>
      <c r="D202" s="61"/>
    </row>
    <row r="203" spans="3:4" ht="15.75">
      <c r="C203" s="61"/>
      <c r="D203" s="61"/>
    </row>
    <row r="204" spans="3:4" ht="15.75">
      <c r="C204" s="61"/>
      <c r="D204" s="61"/>
    </row>
    <row r="205" spans="3:4" ht="15.75">
      <c r="C205" s="61"/>
      <c r="D205" s="61"/>
    </row>
    <row r="206" spans="3:4" ht="15.75">
      <c r="C206" s="61"/>
      <c r="D206" s="61"/>
    </row>
    <row r="207" spans="3:4" ht="15.75">
      <c r="C207" s="61"/>
      <c r="D207" s="61"/>
    </row>
    <row r="208" spans="3:4" ht="15.75">
      <c r="C208" s="61"/>
      <c r="D208" s="61"/>
    </row>
    <row r="209" spans="3:4" ht="15.75">
      <c r="C209" s="61"/>
      <c r="D209" s="61"/>
    </row>
    <row r="210" spans="3:4" ht="15.75">
      <c r="C210" s="61"/>
      <c r="D210" s="61"/>
    </row>
    <row r="211" spans="3:4" ht="15.75">
      <c r="C211" s="61"/>
      <c r="D211" s="61"/>
    </row>
    <row r="212" spans="3:4" ht="15.75">
      <c r="C212" s="61"/>
      <c r="D212" s="61"/>
    </row>
    <row r="213" spans="3:4" ht="15.75">
      <c r="C213" s="61"/>
      <c r="D213" s="61"/>
    </row>
    <row r="214" spans="3:4" ht="15.75">
      <c r="C214" s="61"/>
      <c r="D214" s="61"/>
    </row>
    <row r="215" spans="3:4" ht="15.75">
      <c r="C215" s="61"/>
      <c r="D215" s="61"/>
    </row>
    <row r="216" spans="3:4" ht="15.75">
      <c r="C216" s="61"/>
      <c r="D216" s="61"/>
    </row>
    <row r="217" spans="3:4" ht="15.75">
      <c r="C217" s="61"/>
      <c r="D217" s="61"/>
    </row>
    <row r="218" spans="3:4" ht="15.75">
      <c r="C218" s="61"/>
      <c r="D218" s="61"/>
    </row>
    <row r="219" spans="3:4" ht="15.75">
      <c r="C219" s="61"/>
      <c r="D219" s="61"/>
    </row>
    <row r="220" spans="3:4" ht="15.75">
      <c r="C220" s="61"/>
      <c r="D220" s="61"/>
    </row>
    <row r="221" spans="3:4" ht="15.75">
      <c r="C221" s="61"/>
      <c r="D221" s="61"/>
    </row>
    <row r="222" spans="3:4" ht="15.75">
      <c r="C222" s="61"/>
      <c r="D222" s="61"/>
    </row>
    <row r="223" spans="3:4" ht="15.75">
      <c r="C223" s="61"/>
      <c r="D223" s="61"/>
    </row>
    <row r="224" spans="3:4" ht="15.75">
      <c r="C224" s="61"/>
      <c r="D224" s="61"/>
    </row>
    <row r="225" spans="3:4" ht="15.75">
      <c r="C225" s="61"/>
      <c r="D225" s="61"/>
    </row>
    <row r="226" spans="3:4" ht="15.75">
      <c r="C226" s="61"/>
      <c r="D226" s="61"/>
    </row>
    <row r="227" spans="3:4" ht="15.75">
      <c r="C227" s="61"/>
      <c r="D227" s="61"/>
    </row>
    <row r="228" spans="3:4" ht="15.75">
      <c r="C228" s="61"/>
      <c r="D228" s="61"/>
    </row>
    <row r="229" spans="3:4" ht="15.75">
      <c r="C229" s="61"/>
      <c r="D229" s="61"/>
    </row>
    <row r="230" spans="3:4" ht="15.75">
      <c r="C230" s="61"/>
      <c r="D230" s="61"/>
    </row>
    <row r="231" spans="3:4" ht="15.75">
      <c r="C231" s="61"/>
      <c r="D231" s="61"/>
    </row>
    <row r="232" spans="3:4" ht="15.75">
      <c r="C232" s="61"/>
      <c r="D232" s="61"/>
    </row>
    <row r="233" spans="3:4" ht="15.75">
      <c r="C233" s="61"/>
      <c r="D233" s="61"/>
    </row>
    <row r="234" spans="3:4" ht="15.75">
      <c r="C234" s="61"/>
      <c r="D234" s="61"/>
    </row>
    <row r="235" spans="3:4" ht="15.75">
      <c r="C235" s="61"/>
      <c r="D235" s="61"/>
    </row>
    <row r="236" spans="3:4" ht="15.75">
      <c r="C236" s="61"/>
      <c r="D236" s="61"/>
    </row>
    <row r="237" spans="3:4" ht="15.75">
      <c r="C237" s="61"/>
      <c r="D237" s="61"/>
    </row>
    <row r="238" spans="3:4" ht="15.75">
      <c r="C238" s="61"/>
      <c r="D238" s="61"/>
    </row>
    <row r="239" spans="3:4" ht="15.75">
      <c r="C239" s="61"/>
      <c r="D239" s="61"/>
    </row>
    <row r="240" spans="3:4" ht="15.75">
      <c r="C240" s="61"/>
      <c r="D240" s="61"/>
    </row>
    <row r="241" spans="3:4" ht="15.75">
      <c r="C241" s="61"/>
      <c r="D241" s="61"/>
    </row>
    <row r="242" spans="3:4" ht="15.75">
      <c r="C242" s="61"/>
      <c r="D242" s="61"/>
    </row>
    <row r="243" spans="3:4" ht="15.75">
      <c r="C243" s="61"/>
      <c r="D243" s="61"/>
    </row>
    <row r="244" spans="3:4" ht="15.75">
      <c r="C244" s="61"/>
      <c r="D244" s="61"/>
    </row>
    <row r="245" spans="3:4" ht="15.75">
      <c r="C245" s="61"/>
      <c r="D245" s="61"/>
    </row>
    <row r="246" spans="3:4" ht="15.75">
      <c r="C246" s="61"/>
      <c r="D246" s="61"/>
    </row>
    <row r="247" spans="3:4" ht="15.75">
      <c r="C247" s="61"/>
      <c r="D247" s="61"/>
    </row>
    <row r="248" spans="3:4" ht="15.75">
      <c r="C248" s="61"/>
      <c r="D248" s="61"/>
    </row>
    <row r="249" spans="3:4" ht="15.75">
      <c r="C249" s="61"/>
      <c r="D249" s="61"/>
    </row>
    <row r="250" spans="3:4" ht="15.75">
      <c r="C250" s="61"/>
      <c r="D250" s="61"/>
    </row>
    <row r="251" spans="3:4" ht="15.75">
      <c r="C251" s="61"/>
      <c r="D251" s="61"/>
    </row>
    <row r="252" spans="3:4" ht="15.75">
      <c r="C252" s="61"/>
      <c r="D252" s="61"/>
    </row>
    <row r="253" spans="3:4" ht="15.75">
      <c r="C253" s="61"/>
      <c r="D253" s="61"/>
    </row>
    <row r="254" spans="3:4" ht="15.75">
      <c r="C254" s="61"/>
      <c r="D254" s="61"/>
    </row>
    <row r="255" spans="3:4" ht="15.75">
      <c r="C255" s="61"/>
      <c r="D255" s="61"/>
    </row>
    <row r="256" spans="3:4" ht="15.75">
      <c r="C256" s="61"/>
      <c r="D256" s="61"/>
    </row>
    <row r="257" spans="3:4" ht="15.75">
      <c r="C257" s="61"/>
      <c r="D257" s="61"/>
    </row>
    <row r="258" spans="3:4" ht="15.75">
      <c r="C258" s="61"/>
      <c r="D258" s="61"/>
    </row>
    <row r="259" spans="3:4" ht="15.75">
      <c r="C259" s="61"/>
      <c r="D259" s="61"/>
    </row>
    <row r="260" spans="3:4" ht="15.75">
      <c r="C260" s="61"/>
      <c r="D260" s="61"/>
    </row>
    <row r="261" spans="3:4" ht="15.75">
      <c r="C261" s="61"/>
      <c r="D261" s="61"/>
    </row>
    <row r="262" spans="3:4" ht="15.75">
      <c r="C262" s="61"/>
      <c r="D262" s="61"/>
    </row>
    <row r="263" spans="3:4" ht="15.75">
      <c r="C263" s="61"/>
      <c r="D263" s="61"/>
    </row>
    <row r="264" spans="3:4" ht="15.75">
      <c r="C264" s="61"/>
      <c r="D264" s="61"/>
    </row>
    <row r="265" spans="3:4" ht="15.75">
      <c r="C265" s="61"/>
      <c r="D265" s="61"/>
    </row>
    <row r="266" spans="3:4" ht="15.75">
      <c r="C266" s="61"/>
      <c r="D266" s="61"/>
    </row>
    <row r="267" spans="3:4" ht="15.75">
      <c r="C267" s="61"/>
      <c r="D267" s="61"/>
    </row>
    <row r="268" spans="3:4" ht="15.75">
      <c r="C268" s="61"/>
      <c r="D268" s="61"/>
    </row>
    <row r="269" spans="3:4" ht="15.75">
      <c r="C269" s="61"/>
      <c r="D269" s="61"/>
    </row>
    <row r="270" spans="3:4" ht="15.75">
      <c r="C270" s="61"/>
      <c r="D270" s="61"/>
    </row>
    <row r="271" spans="3:4" ht="15.75">
      <c r="C271" s="61"/>
      <c r="D271" s="61"/>
    </row>
    <row r="272" spans="3:4" ht="15.75">
      <c r="C272" s="61"/>
      <c r="D272" s="61"/>
    </row>
    <row r="273" spans="3:4" ht="15.75">
      <c r="C273" s="61"/>
      <c r="D273" s="61"/>
    </row>
    <row r="274" spans="3:4" ht="15.75">
      <c r="C274" s="61"/>
      <c r="D274" s="61"/>
    </row>
    <row r="275" spans="3:4" ht="15.75">
      <c r="C275" s="61"/>
      <c r="D275" s="61"/>
    </row>
    <row r="276" spans="3:4" ht="15.75">
      <c r="C276" s="61"/>
      <c r="D276" s="61"/>
    </row>
    <row r="277" spans="3:4" ht="15.75">
      <c r="C277" s="61"/>
      <c r="D277" s="61"/>
    </row>
    <row r="278" spans="3:4" ht="15.75">
      <c r="C278" s="61"/>
      <c r="D278" s="61"/>
    </row>
    <row r="279" spans="3:4" ht="15.75">
      <c r="C279" s="61"/>
      <c r="D279" s="61"/>
    </row>
    <row r="280" spans="3:4" ht="15.75">
      <c r="C280" s="61"/>
      <c r="D280" s="61"/>
    </row>
    <row r="281" spans="3:4" ht="15.75">
      <c r="C281" s="61"/>
      <c r="D281" s="61"/>
    </row>
    <row r="282" spans="3:4" ht="15.75">
      <c r="C282" s="61"/>
      <c r="D282" s="61"/>
    </row>
    <row r="283" spans="3:4" ht="15.75">
      <c r="C283" s="61"/>
      <c r="D283" s="61"/>
    </row>
    <row r="284" spans="3:4" ht="15.75">
      <c r="C284" s="61"/>
      <c r="D284" s="61"/>
    </row>
    <row r="285" spans="3:4" ht="15.75">
      <c r="C285" s="61"/>
      <c r="D285" s="61"/>
    </row>
    <row r="286" spans="3:4" ht="15.75">
      <c r="C286" s="61"/>
      <c r="D286" s="61"/>
    </row>
    <row r="287" spans="3:4" ht="15.75">
      <c r="C287" s="61"/>
      <c r="D287" s="61"/>
    </row>
    <row r="288" spans="3:4" ht="15.75">
      <c r="C288" s="61"/>
      <c r="D288" s="61"/>
    </row>
    <row r="289" spans="3:4" ht="15.75">
      <c r="C289" s="61"/>
      <c r="D289" s="61"/>
    </row>
    <row r="290" spans="3:4" ht="15.75">
      <c r="C290" s="61"/>
      <c r="D290" s="61"/>
    </row>
    <row r="291" spans="3:4" ht="15.75">
      <c r="C291" s="61"/>
      <c r="D291" s="61"/>
    </row>
    <row r="292" spans="3:4" ht="15.75">
      <c r="C292" s="61"/>
      <c r="D292" s="61"/>
    </row>
    <row r="293" spans="3:4" ht="15.75">
      <c r="C293" s="61"/>
      <c r="D293" s="61"/>
    </row>
    <row r="294" spans="3:4" ht="15.75">
      <c r="C294" s="61"/>
      <c r="D294" s="61"/>
    </row>
    <row r="295" spans="3:4" ht="15.75">
      <c r="C295" s="61"/>
      <c r="D295" s="61"/>
    </row>
    <row r="296" spans="3:4" ht="15.75">
      <c r="C296" s="61"/>
      <c r="D296" s="61"/>
    </row>
    <row r="297" spans="3:4" ht="15.75">
      <c r="C297" s="61"/>
      <c r="D297" s="61"/>
    </row>
    <row r="298" spans="3:4" ht="15.75">
      <c r="C298" s="61"/>
      <c r="D298" s="61"/>
    </row>
    <row r="299" spans="3:4" ht="15.75">
      <c r="C299" s="61"/>
      <c r="D299" s="61"/>
    </row>
    <row r="300" spans="3:4" ht="15.75">
      <c r="C300" s="61"/>
      <c r="D300" s="61"/>
    </row>
    <row r="301" spans="3:4" ht="15.75">
      <c r="C301" s="61"/>
      <c r="D301" s="61"/>
    </row>
    <row r="302" spans="3:4" ht="15.75">
      <c r="C302" s="61"/>
      <c r="D302" s="61"/>
    </row>
    <row r="303" spans="3:4" ht="15.75">
      <c r="C303" s="61"/>
      <c r="D303" s="61"/>
    </row>
    <row r="304" spans="3:4" ht="15.75">
      <c r="C304" s="61"/>
      <c r="D304" s="61"/>
    </row>
    <row r="305" spans="3:4" ht="15.75">
      <c r="C305" s="61"/>
      <c r="D305" s="61"/>
    </row>
    <row r="306" spans="3:4" ht="15.75">
      <c r="C306" s="61"/>
      <c r="D306" s="61"/>
    </row>
    <row r="307" spans="3:4" ht="15.75">
      <c r="C307" s="61"/>
      <c r="D307" s="61"/>
    </row>
    <row r="308" spans="3:4" ht="15.75">
      <c r="C308" s="61"/>
      <c r="D308" s="61"/>
    </row>
    <row r="309" spans="3:4" ht="15.75">
      <c r="C309" s="61"/>
      <c r="D309" s="61"/>
    </row>
    <row r="310" spans="3:4" ht="15.75">
      <c r="C310" s="61"/>
      <c r="D310" s="61"/>
    </row>
    <row r="311" spans="3:4" ht="15.75">
      <c r="C311" s="61"/>
      <c r="D311" s="61"/>
    </row>
    <row r="312" spans="3:4" ht="15.75">
      <c r="C312" s="61"/>
      <c r="D312" s="61"/>
    </row>
    <row r="313" spans="3:4" ht="15.75">
      <c r="C313" s="61"/>
      <c r="D313" s="61"/>
    </row>
    <row r="314" spans="3:4" ht="15.75">
      <c r="C314" s="61"/>
      <c r="D314" s="61"/>
    </row>
    <row r="315" spans="3:4" ht="15.75">
      <c r="C315" s="61"/>
      <c r="D315" s="61"/>
    </row>
    <row r="316" spans="3:4" ht="15.75">
      <c r="C316" s="61"/>
      <c r="D316" s="61"/>
    </row>
    <row r="317" spans="3:4" ht="15.75">
      <c r="C317" s="61"/>
      <c r="D317" s="61"/>
    </row>
    <row r="318" spans="3:4" ht="15.75">
      <c r="C318" s="61"/>
      <c r="D318" s="61"/>
    </row>
    <row r="319" spans="3:4" ht="15.75">
      <c r="C319" s="61"/>
      <c r="D319" s="61"/>
    </row>
    <row r="320" spans="3:4" ht="15.75">
      <c r="C320" s="61"/>
      <c r="D320" s="61"/>
    </row>
    <row r="321" spans="3:4" ht="15.75">
      <c r="C321" s="61"/>
      <c r="D321" s="61"/>
    </row>
    <row r="322" spans="3:4" ht="15.75">
      <c r="C322" s="61"/>
      <c r="D322" s="61"/>
    </row>
    <row r="323" spans="3:4" ht="15.75">
      <c r="C323" s="61"/>
      <c r="D323" s="61"/>
    </row>
    <row r="324" spans="3:4" ht="15.75">
      <c r="C324" s="61"/>
      <c r="D324" s="61"/>
    </row>
    <row r="325" spans="3:4" ht="15.75">
      <c r="C325" s="61"/>
      <c r="D325" s="61"/>
    </row>
    <row r="326" spans="3:4" ht="15.75">
      <c r="C326" s="61"/>
      <c r="D326" s="61"/>
    </row>
    <row r="327" spans="3:4" ht="15.75">
      <c r="C327" s="61"/>
      <c r="D327" s="61"/>
    </row>
    <row r="328" spans="3:4" ht="15.75">
      <c r="C328" s="61"/>
      <c r="D328" s="61"/>
    </row>
    <row r="329" spans="3:4" ht="15.75">
      <c r="C329" s="61"/>
      <c r="D329" s="61"/>
    </row>
    <row r="330" spans="3:4" ht="15.75">
      <c r="C330" s="61"/>
      <c r="D330" s="61"/>
    </row>
    <row r="331" spans="3:4" ht="15.75">
      <c r="C331" s="61"/>
      <c r="D331" s="61"/>
    </row>
    <row r="332" spans="3:4" ht="15.75">
      <c r="C332" s="61"/>
      <c r="D332" s="61"/>
    </row>
    <row r="333" spans="3:4" ht="15.75">
      <c r="C333" s="61"/>
      <c r="D333" s="61"/>
    </row>
    <row r="334" spans="3:4" ht="15.75">
      <c r="C334" s="61"/>
      <c r="D334" s="61"/>
    </row>
    <row r="335" spans="3:4" ht="15.75">
      <c r="C335" s="61"/>
      <c r="D335" s="61"/>
    </row>
    <row r="336" spans="3:4" ht="15.75">
      <c r="C336" s="61"/>
      <c r="D336" s="61"/>
    </row>
    <row r="337" spans="3:4" ht="15.75">
      <c r="C337" s="61"/>
      <c r="D337" s="61"/>
    </row>
    <row r="338" spans="3:4" ht="15.75">
      <c r="C338" s="61"/>
      <c r="D338" s="61"/>
    </row>
    <row r="339" spans="3:4" ht="15.75">
      <c r="C339" s="61"/>
      <c r="D339" s="61"/>
    </row>
    <row r="340" spans="3:4" ht="15.75">
      <c r="C340" s="61"/>
      <c r="D340" s="61"/>
    </row>
    <row r="341" spans="3:4" ht="15.75">
      <c r="C341" s="61"/>
      <c r="D341" s="61"/>
    </row>
    <row r="342" spans="3:4" ht="15.75">
      <c r="C342" s="61"/>
      <c r="D342" s="61"/>
    </row>
    <row r="343" spans="3:4" ht="15.75">
      <c r="C343" s="61"/>
      <c r="D343" s="61"/>
    </row>
    <row r="344" spans="3:4" ht="15.75">
      <c r="C344" s="61"/>
      <c r="D344" s="61"/>
    </row>
    <row r="345" spans="3:4" ht="15.75">
      <c r="C345" s="61"/>
      <c r="D345" s="61"/>
    </row>
    <row r="346" spans="3:4" ht="15.75">
      <c r="C346" s="61"/>
      <c r="D346" s="61"/>
    </row>
    <row r="347" spans="3:4" ht="15.75">
      <c r="C347" s="61"/>
      <c r="D347" s="61"/>
    </row>
    <row r="348" spans="3:4" ht="15.75">
      <c r="C348" s="61"/>
      <c r="D348" s="61"/>
    </row>
    <row r="349" spans="3:4" ht="15.75">
      <c r="C349" s="61"/>
      <c r="D349" s="61"/>
    </row>
    <row r="350" spans="3:4" ht="15.75">
      <c r="C350" s="61"/>
      <c r="D350" s="61"/>
    </row>
    <row r="351" spans="3:4" ht="15.75">
      <c r="C351" s="61"/>
      <c r="D351" s="61"/>
    </row>
    <row r="352" spans="3:4" ht="15.75">
      <c r="C352" s="61"/>
      <c r="D352" s="61"/>
    </row>
    <row r="353" spans="3:4" ht="15.75">
      <c r="C353" s="61"/>
      <c r="D353" s="61"/>
    </row>
    <row r="354" spans="3:4" ht="15.75">
      <c r="C354" s="61"/>
      <c r="D354" s="61"/>
    </row>
    <row r="355" spans="3:4" ht="15.75">
      <c r="C355" s="61"/>
      <c r="D355" s="61"/>
    </row>
    <row r="356" spans="3:4" ht="15.75">
      <c r="C356" s="61"/>
      <c r="D356" s="61"/>
    </row>
    <row r="357" spans="3:4" ht="15.75">
      <c r="C357" s="61"/>
      <c r="D357" s="61"/>
    </row>
    <row r="358" spans="3:4" ht="15.75">
      <c r="C358" s="61"/>
      <c r="D358" s="61"/>
    </row>
    <row r="359" spans="3:4" ht="15.75">
      <c r="C359" s="61"/>
      <c r="D359" s="61"/>
    </row>
    <row r="360" spans="3:4" ht="15.75">
      <c r="C360" s="61"/>
      <c r="D360" s="61"/>
    </row>
    <row r="361" spans="3:4" ht="15.75">
      <c r="C361" s="61"/>
      <c r="D361" s="61"/>
    </row>
    <row r="362" spans="3:4" ht="15.75">
      <c r="C362" s="61"/>
      <c r="D362" s="61"/>
    </row>
    <row r="363" spans="3:4" ht="15.75">
      <c r="C363" s="61"/>
      <c r="D363" s="61"/>
    </row>
    <row r="364" spans="3:4" ht="15.75">
      <c r="C364" s="61"/>
      <c r="D364" s="61"/>
    </row>
    <row r="365" spans="3:4" ht="15.75">
      <c r="C365" s="61"/>
      <c r="D365" s="61"/>
    </row>
    <row r="366" spans="3:4" ht="15.75">
      <c r="C366" s="61"/>
      <c r="D366" s="61"/>
    </row>
    <row r="367" spans="3:4" ht="15.75">
      <c r="C367" s="61"/>
      <c r="D367" s="61"/>
    </row>
    <row r="368" spans="3:4" ht="15.75">
      <c r="C368" s="61"/>
      <c r="D368" s="61"/>
    </row>
    <row r="369" spans="3:4" ht="15.75">
      <c r="C369" s="61"/>
      <c r="D369" s="61"/>
    </row>
    <row r="370" spans="3:4" ht="15.75">
      <c r="C370" s="61"/>
      <c r="D370" s="61"/>
    </row>
    <row r="371" spans="3:4" ht="15.75">
      <c r="C371" s="61"/>
      <c r="D371" s="61"/>
    </row>
    <row r="372" spans="3:4" ht="15.75">
      <c r="C372" s="61"/>
      <c r="D372" s="61"/>
    </row>
    <row r="373" spans="3:4" ht="15.75">
      <c r="C373" s="61"/>
      <c r="D373" s="61"/>
    </row>
    <row r="374" spans="3:4" ht="15.75">
      <c r="C374" s="61"/>
      <c r="D374" s="61"/>
    </row>
    <row r="375" spans="3:4" ht="15.75">
      <c r="C375" s="61"/>
      <c r="D375" s="61"/>
    </row>
    <row r="376" spans="3:4" ht="15.75">
      <c r="C376" s="61"/>
      <c r="D376" s="61"/>
    </row>
    <row r="377" spans="3:4" ht="15.75">
      <c r="C377" s="61"/>
      <c r="D377" s="61"/>
    </row>
    <row r="378" spans="3:4" ht="15.75">
      <c r="C378" s="61"/>
      <c r="D378" s="61"/>
    </row>
    <row r="379" spans="3:4" ht="15.75">
      <c r="C379" s="61"/>
      <c r="D379" s="61"/>
    </row>
    <row r="380" spans="3:4" ht="15.75">
      <c r="C380" s="61"/>
      <c r="D380" s="61"/>
    </row>
    <row r="381" spans="3:4" ht="15.75">
      <c r="C381" s="61"/>
      <c r="D381" s="61"/>
    </row>
    <row r="382" spans="3:4" ht="15.75">
      <c r="C382" s="61"/>
      <c r="D382" s="61"/>
    </row>
    <row r="383" spans="3:4" ht="15.75">
      <c r="C383" s="61"/>
      <c r="D383" s="61"/>
    </row>
    <row r="384" spans="3:4" ht="15.75">
      <c r="C384" s="61"/>
      <c r="D384" s="61"/>
    </row>
    <row r="385" spans="3:4" ht="15.75">
      <c r="C385" s="61"/>
      <c r="D385" s="61"/>
    </row>
    <row r="386" spans="3:4" ht="15.75">
      <c r="C386" s="61"/>
      <c r="D386" s="61"/>
    </row>
    <row r="387" spans="3:4" ht="15.75">
      <c r="C387" s="61"/>
      <c r="D387" s="61"/>
    </row>
    <row r="388" spans="3:4" ht="15.75">
      <c r="C388" s="61"/>
      <c r="D388" s="61"/>
    </row>
    <row r="389" spans="3:4" ht="15.75">
      <c r="C389" s="61"/>
      <c r="D389" s="61"/>
    </row>
    <row r="390" spans="3:4" ht="15.75">
      <c r="C390" s="61"/>
      <c r="D390" s="61"/>
    </row>
    <row r="391" spans="3:4" ht="15.75">
      <c r="C391" s="61"/>
      <c r="D391" s="61"/>
    </row>
    <row r="392" spans="3:4" ht="15.75">
      <c r="C392" s="61"/>
      <c r="D392" s="61"/>
    </row>
    <row r="393" spans="3:4" ht="15.75">
      <c r="C393" s="61"/>
      <c r="D393" s="61"/>
    </row>
    <row r="394" spans="3:4" ht="15.75">
      <c r="C394" s="61"/>
      <c r="D394" s="61"/>
    </row>
    <row r="395" spans="3:4" ht="15.75">
      <c r="C395" s="61"/>
      <c r="D395" s="61"/>
    </row>
    <row r="396" spans="3:4" ht="15.75">
      <c r="C396" s="61"/>
      <c r="D396" s="61"/>
    </row>
    <row r="397" spans="3:4" ht="15.75">
      <c r="C397" s="61"/>
      <c r="D397" s="61"/>
    </row>
    <row r="398" spans="3:4" ht="15.75">
      <c r="C398" s="61"/>
      <c r="D398" s="61"/>
    </row>
    <row r="399" spans="3:4" ht="15.75">
      <c r="C399" s="61"/>
      <c r="D399" s="61"/>
    </row>
    <row r="400" spans="3:4" ht="15.75">
      <c r="C400" s="61"/>
      <c r="D400" s="61"/>
    </row>
    <row r="401" spans="3:4" ht="15.75">
      <c r="C401" s="61"/>
      <c r="D401" s="61"/>
    </row>
    <row r="402" spans="3:4" ht="15.75">
      <c r="C402" s="61"/>
      <c r="D402" s="61"/>
    </row>
    <row r="403" spans="3:4" ht="15.75">
      <c r="C403" s="61"/>
      <c r="D403" s="61"/>
    </row>
    <row r="404" spans="3:4" ht="15.75">
      <c r="C404" s="61"/>
      <c r="D404" s="61"/>
    </row>
    <row r="405" spans="3:4" ht="15.75">
      <c r="C405" s="61"/>
      <c r="D405" s="61"/>
    </row>
    <row r="406" spans="3:4" ht="15.75">
      <c r="C406" s="61"/>
      <c r="D406" s="61"/>
    </row>
    <row r="407" spans="3:4" ht="15.75">
      <c r="C407" s="61"/>
      <c r="D407" s="61"/>
    </row>
    <row r="408" spans="3:4" ht="15.75">
      <c r="C408" s="61"/>
      <c r="D408" s="61"/>
    </row>
    <row r="409" spans="3:4" ht="15.75">
      <c r="C409" s="61"/>
      <c r="D409" s="61"/>
    </row>
    <row r="410" spans="3:4" ht="15.75">
      <c r="C410" s="61"/>
      <c r="D410" s="61"/>
    </row>
    <row r="411" spans="3:4" ht="15.75">
      <c r="C411" s="61"/>
      <c r="D411" s="61"/>
    </row>
    <row r="412" spans="3:4" ht="15.75">
      <c r="C412" s="61"/>
      <c r="D412" s="61"/>
    </row>
    <row r="413" spans="3:4" ht="15.75">
      <c r="C413" s="61"/>
      <c r="D413" s="61"/>
    </row>
    <row r="414" spans="3:4" ht="15.75">
      <c r="C414" s="61"/>
      <c r="D414" s="61"/>
    </row>
    <row r="415" spans="3:4" ht="15.75">
      <c r="C415" s="61"/>
      <c r="D415" s="61"/>
    </row>
    <row r="416" spans="3:4" ht="15.75">
      <c r="C416" s="61"/>
      <c r="D416" s="61"/>
    </row>
    <row r="417" spans="3:4" ht="15.75">
      <c r="C417" s="61"/>
      <c r="D417" s="61"/>
    </row>
    <row r="418" spans="3:4" ht="15.75">
      <c r="C418" s="61"/>
      <c r="D418" s="61"/>
    </row>
    <row r="419" spans="3:4" ht="15.75">
      <c r="C419" s="61"/>
      <c r="D419" s="61"/>
    </row>
    <row r="420" spans="3:4" ht="15.75">
      <c r="C420" s="61"/>
      <c r="D420" s="61"/>
    </row>
    <row r="421" spans="3:4" ht="15.75">
      <c r="C421" s="61"/>
      <c r="D421" s="61"/>
    </row>
    <row r="422" spans="3:4" ht="15.75">
      <c r="C422" s="61"/>
      <c r="D422" s="61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0" r:id="rId1"/>
  <headerFooter alignWithMargins="0">
    <oddHeader>&amp;R&amp;"Times New Roman CE,Dőlt"4.sz.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8">
      <pane xSplit="4" topLeftCell="E1" activePane="topRight" state="frozen"/>
      <selection pane="topLeft" activeCell="D9" activeCellId="1" sqref="B9:B40 D9:D40"/>
      <selection pane="topRight" activeCell="D9" sqref="D9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9.1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4" ht="15.75">
      <c r="A1" s="150" t="s">
        <v>43</v>
      </c>
      <c r="B1" s="150"/>
      <c r="C1" s="150"/>
      <c r="D1" s="150"/>
    </row>
    <row r="2" spans="1:4" ht="15.75">
      <c r="A2" s="150" t="s">
        <v>69</v>
      </c>
      <c r="B2" s="150"/>
      <c r="C2" s="150"/>
      <c r="D2" s="150"/>
    </row>
    <row r="3" spans="1:4" ht="15.75">
      <c r="A3" s="151" t="s">
        <v>116</v>
      </c>
      <c r="B3" s="152"/>
      <c r="C3" s="152"/>
      <c r="D3" s="152"/>
    </row>
    <row r="4" spans="1:4" ht="6.75" customHeight="1">
      <c r="A4" s="52"/>
      <c r="B4" s="52"/>
      <c r="C4" s="52"/>
      <c r="D4" s="53"/>
    </row>
    <row r="5" spans="1:4" ht="28.5" customHeight="1">
      <c r="A5" s="156" t="s">
        <v>44</v>
      </c>
      <c r="B5" s="153" t="s">
        <v>45</v>
      </c>
      <c r="C5" s="154" t="s">
        <v>46</v>
      </c>
      <c r="D5" s="155"/>
    </row>
    <row r="6" spans="1:4" ht="28.5" customHeight="1">
      <c r="A6" s="157"/>
      <c r="B6" s="123"/>
      <c r="C6" s="153" t="s">
        <v>78</v>
      </c>
      <c r="D6" s="153" t="s">
        <v>47</v>
      </c>
    </row>
    <row r="7" spans="1:4" ht="27" customHeight="1">
      <c r="A7" s="158"/>
      <c r="B7" s="124"/>
      <c r="C7" s="124"/>
      <c r="D7" s="124"/>
    </row>
    <row r="8" spans="1:4" ht="24" customHeight="1">
      <c r="A8" s="101" t="s">
        <v>48</v>
      </c>
      <c r="B8" s="101"/>
      <c r="C8" s="101"/>
      <c r="D8" s="101"/>
    </row>
    <row r="9" spans="1:4" ht="15.75">
      <c r="A9" s="54" t="s">
        <v>49</v>
      </c>
      <c r="B9" s="34">
        <f>'[1]heves'!$C214</f>
        <v>13484</v>
      </c>
      <c r="C9" s="35">
        <f>B9/$B$11*100</f>
        <v>54.22665487010375</v>
      </c>
      <c r="D9" s="35">
        <f>'[1]heves'!$C173/'[1]heves'!$C$175*100</f>
        <v>56.70838647959183</v>
      </c>
    </row>
    <row r="10" spans="1:4" s="56" customFormat="1" ht="15.75">
      <c r="A10" s="55" t="s">
        <v>50</v>
      </c>
      <c r="B10" s="37">
        <f>'[1]heves'!$C215</f>
        <v>11382</v>
      </c>
      <c r="C10" s="38">
        <f aca="true" t="shared" si="0" ref="C10:C34">B10/$B$11*100</f>
        <v>45.77334512989624</v>
      </c>
      <c r="D10" s="38">
        <f>'[1]heves'!$C174/'[1]heves'!$C$175*100</f>
        <v>43.29161352040816</v>
      </c>
    </row>
    <row r="11" spans="1:4" s="58" customFormat="1" ht="20.25" customHeight="1">
      <c r="A11" s="57" t="s">
        <v>51</v>
      </c>
      <c r="B11" s="41">
        <f>SUM(B9:B10)</f>
        <v>24866</v>
      </c>
      <c r="C11" s="42">
        <f t="shared" si="0"/>
        <v>100</v>
      </c>
      <c r="D11" s="42">
        <f>SUM(D9:D10)</f>
        <v>100</v>
      </c>
    </row>
    <row r="12" spans="1:4" ht="24" customHeight="1">
      <c r="A12" s="105" t="s">
        <v>52</v>
      </c>
      <c r="B12" s="103"/>
      <c r="C12" s="104"/>
      <c r="D12" s="104"/>
    </row>
    <row r="13" spans="1:5" s="56" customFormat="1" ht="15.75">
      <c r="A13" s="33" t="s">
        <v>86</v>
      </c>
      <c r="B13" s="34">
        <f>'[1]heves'!$C225</f>
        <v>462</v>
      </c>
      <c r="C13" s="35">
        <f t="shared" si="0"/>
        <v>1.8579586584090726</v>
      </c>
      <c r="D13" s="35">
        <f>'[1]heves'!$C184/'[1]heves'!$C$182*100</f>
        <v>2.112563775510204</v>
      </c>
      <c r="E13" s="60"/>
    </row>
    <row r="14" spans="1:4" ht="15.75">
      <c r="A14" s="69" t="s">
        <v>87</v>
      </c>
      <c r="B14" s="37">
        <f>'[1]heves'!$C226</f>
        <v>3311</v>
      </c>
      <c r="C14" s="38">
        <f t="shared" si="0"/>
        <v>13.315370385265021</v>
      </c>
      <c r="D14" s="38">
        <f>'[1]heves'!$C185/'[1]heves'!$C$182*100</f>
        <v>13.38488520408163</v>
      </c>
    </row>
    <row r="15" spans="1:4" s="56" customFormat="1" ht="15.75">
      <c r="A15" s="33" t="s">
        <v>88</v>
      </c>
      <c r="B15" s="34">
        <f>'[1]heves'!$C227</f>
        <v>6473</v>
      </c>
      <c r="C15" s="35">
        <f t="shared" si="0"/>
        <v>26.031528995415425</v>
      </c>
      <c r="D15" s="35">
        <f>'[1]heves'!$C186/'[1]heves'!$C$182*100</f>
        <v>27.499202806122447</v>
      </c>
    </row>
    <row r="16" spans="1:4" ht="15.75">
      <c r="A16" s="36" t="s">
        <v>89</v>
      </c>
      <c r="B16" s="37">
        <f>'[1]heves'!$C228</f>
        <v>6590</v>
      </c>
      <c r="C16" s="38">
        <f t="shared" si="0"/>
        <v>26.502050993324218</v>
      </c>
      <c r="D16" s="38">
        <f>'[1]heves'!$C187/'[1]heves'!$C$182*100</f>
        <v>25.745376275510207</v>
      </c>
    </row>
    <row r="17" spans="1:4" s="56" customFormat="1" ht="15.75">
      <c r="A17" s="33" t="s">
        <v>90</v>
      </c>
      <c r="B17" s="34">
        <f>'[1]heves'!$C229</f>
        <v>6083</v>
      </c>
      <c r="C17" s="35">
        <f t="shared" si="0"/>
        <v>24.463122335719454</v>
      </c>
      <c r="D17" s="35">
        <f>'[1]heves'!$C188/'[1]heves'!$C$182*100</f>
        <v>23.927774234693878</v>
      </c>
    </row>
    <row r="18" spans="1:4" ht="15.75">
      <c r="A18" s="36" t="s">
        <v>91</v>
      </c>
      <c r="B18" s="37">
        <f>'[1]heves'!$C230</f>
        <v>1947</v>
      </c>
      <c r="C18" s="38">
        <f t="shared" si="0"/>
        <v>7.829968631866806</v>
      </c>
      <c r="D18" s="38">
        <f>'[1]heves'!$C189/'[1]heves'!$C$182*100</f>
        <v>7.330197704081633</v>
      </c>
    </row>
    <row r="19" spans="1:4" s="59" customFormat="1" ht="22.5" customHeight="1">
      <c r="A19" s="57" t="s">
        <v>51</v>
      </c>
      <c r="B19" s="41">
        <f>SUM(B13:B18)</f>
        <v>24866</v>
      </c>
      <c r="C19" s="42">
        <f t="shared" si="0"/>
        <v>100</v>
      </c>
      <c r="D19" s="42">
        <f>SUM(D13:D18)</f>
        <v>100</v>
      </c>
    </row>
    <row r="20" spans="1:4" ht="23.25" customHeight="1">
      <c r="A20" s="105" t="s">
        <v>72</v>
      </c>
      <c r="B20" s="103"/>
      <c r="C20" s="104"/>
      <c r="D20" s="104"/>
    </row>
    <row r="21" spans="1:4" s="56" customFormat="1" ht="15.75">
      <c r="A21" s="54" t="s">
        <v>53</v>
      </c>
      <c r="B21" s="34">
        <f>'[1]heves'!$C233</f>
        <v>2065</v>
      </c>
      <c r="C21" s="35">
        <f t="shared" si="0"/>
        <v>8.304512185313278</v>
      </c>
      <c r="D21" s="35">
        <f>'[1]heves'!$C192/'[1]heves'!$C$198*100</f>
        <v>7.676977040816327</v>
      </c>
    </row>
    <row r="22" spans="1:4" ht="15.75">
      <c r="A22" s="55" t="s">
        <v>54</v>
      </c>
      <c r="B22" s="37">
        <f>'[1]heves'!$C234</f>
        <v>9118</v>
      </c>
      <c r="C22" s="38">
        <f t="shared" si="0"/>
        <v>36.668543392584255</v>
      </c>
      <c r="D22" s="38">
        <f>'[1]heves'!$C193/'[1]heves'!$C$198*100</f>
        <v>34.13584183673469</v>
      </c>
    </row>
    <row r="23" spans="1:4" s="56" customFormat="1" ht="15.75">
      <c r="A23" s="54" t="s">
        <v>55</v>
      </c>
      <c r="B23" s="34">
        <f>'[1]heves'!$C235</f>
        <v>7436</v>
      </c>
      <c r="C23" s="35">
        <f t="shared" si="0"/>
        <v>29.90428697820317</v>
      </c>
      <c r="D23" s="35">
        <f>'[1]heves'!$C194/'[1]heves'!$C$198*100</f>
        <v>32.18271683673469</v>
      </c>
    </row>
    <row r="24" spans="1:4" ht="15.75">
      <c r="A24" s="55" t="s">
        <v>56</v>
      </c>
      <c r="B24" s="37">
        <f>'[1]heves'!$C236</f>
        <v>3450</v>
      </c>
      <c r="C24" s="38">
        <f t="shared" si="0"/>
        <v>13.874366605002816</v>
      </c>
      <c r="D24" s="38">
        <f>'[1]heves'!$C195/'[1]heves'!$C$198*100</f>
        <v>14.728156887755103</v>
      </c>
    </row>
    <row r="25" spans="1:4" s="56" customFormat="1" ht="15.75">
      <c r="A25" s="54" t="s">
        <v>57</v>
      </c>
      <c r="B25" s="34">
        <f>'[1]heves'!$C237</f>
        <v>1719</v>
      </c>
      <c r="C25" s="35">
        <f t="shared" si="0"/>
        <v>6.913053969275315</v>
      </c>
      <c r="D25" s="35">
        <f>'[1]heves'!$C196/'[1]heves'!$C$198*100</f>
        <v>7.23453443877551</v>
      </c>
    </row>
    <row r="26" spans="1:4" ht="15.75">
      <c r="A26" s="55" t="s">
        <v>58</v>
      </c>
      <c r="B26" s="37">
        <f>'[1]heves'!$C238</f>
        <v>1078</v>
      </c>
      <c r="C26" s="38">
        <f t="shared" si="0"/>
        <v>4.33523686962117</v>
      </c>
      <c r="D26" s="38">
        <f>'[1]heves'!$C197/'[1]heves'!$C$198*100</f>
        <v>4.041772959183673</v>
      </c>
    </row>
    <row r="27" spans="1:4" s="59" customFormat="1" ht="21" customHeight="1">
      <c r="A27" s="57" t="s">
        <v>51</v>
      </c>
      <c r="B27" s="41">
        <f>SUM(B21:B26)</f>
        <v>24866</v>
      </c>
      <c r="C27" s="42">
        <f t="shared" si="0"/>
        <v>100</v>
      </c>
      <c r="D27" s="42">
        <f>SUM(D21:D26)</f>
        <v>100</v>
      </c>
    </row>
    <row r="28" spans="1:4" ht="25.5" customHeight="1">
      <c r="A28" s="105" t="s">
        <v>59</v>
      </c>
      <c r="B28" s="103"/>
      <c r="C28" s="104"/>
      <c r="D28" s="104"/>
    </row>
    <row r="29" spans="1:4" ht="15.75">
      <c r="A29" s="70" t="s">
        <v>80</v>
      </c>
      <c r="B29" s="34">
        <f>'[1]heves'!$C241</f>
        <v>8668</v>
      </c>
      <c r="C29" s="35">
        <f>B29/$B$11*100</f>
        <v>34.858843400627364</v>
      </c>
      <c r="D29" s="35">
        <f>'[1]heves'!$C200/'[1]heves'!$C$205*100</f>
        <v>32.665019132653065</v>
      </c>
    </row>
    <row r="30" spans="1:4" ht="15.75">
      <c r="A30" s="69" t="s">
        <v>81</v>
      </c>
      <c r="B30" s="37">
        <f>'[1]heves'!$C242</f>
        <v>4909</v>
      </c>
      <c r="C30" s="38">
        <f>B30/$B$11*100</f>
        <v>19.741816134480818</v>
      </c>
      <c r="D30" s="38">
        <f>'[1]heves'!$C201/'[1]heves'!$C$205*100</f>
        <v>22.361288265306122</v>
      </c>
    </row>
    <row r="31" spans="1:4" ht="15.75">
      <c r="A31" s="70" t="s">
        <v>82</v>
      </c>
      <c r="B31" s="34">
        <f>'[1]heves'!$C243</f>
        <v>4420</v>
      </c>
      <c r="C31" s="35">
        <f>B31/$B$11*100</f>
        <v>17.77527547655433</v>
      </c>
      <c r="D31" s="35">
        <f>'[1]heves'!$C202/'[1]heves'!$C$205*100</f>
        <v>22.89142219387755</v>
      </c>
    </row>
    <row r="32" spans="1:4" ht="15.75">
      <c r="A32" s="69" t="s">
        <v>83</v>
      </c>
      <c r="B32" s="37">
        <f>'[1]heves'!$C244</f>
        <v>4714</v>
      </c>
      <c r="C32" s="38">
        <f>B32/$B$11*100</f>
        <v>18.95761280463283</v>
      </c>
      <c r="D32" s="38">
        <f>'[1]heves'!$C203/'[1]heves'!$C$205*100</f>
        <v>14.309630102040815</v>
      </c>
    </row>
    <row r="33" spans="1:4" s="56" customFormat="1" ht="15.75">
      <c r="A33" s="70" t="s">
        <v>84</v>
      </c>
      <c r="B33" s="34">
        <f>'[1]heves'!$C245</f>
        <v>2155</v>
      </c>
      <c r="C33" s="35">
        <f>B33/$B$11*100</f>
        <v>8.666452183704656</v>
      </c>
      <c r="D33" s="35">
        <f>'[1]heves'!$C204/'[1]heves'!$C$205*100</f>
        <v>7.772640306122448</v>
      </c>
    </row>
    <row r="34" spans="1:4" s="58" customFormat="1" ht="19.5" customHeight="1">
      <c r="A34" s="44" t="s">
        <v>51</v>
      </c>
      <c r="B34" s="45">
        <f>SUM(B29:B33)</f>
        <v>24866</v>
      </c>
      <c r="C34" s="46">
        <f t="shared" si="0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'[1]heves'!$C248</f>
        <v>4643</v>
      </c>
      <c r="C36" s="66">
        <f>B36/$B$40*100</f>
        <v>18.672082361457413</v>
      </c>
      <c r="D36" s="66">
        <f>'[1]heves'!$C207/'[1]heves'!$C$211*100</f>
        <v>22.30548469387755</v>
      </c>
    </row>
    <row r="37" spans="1:4" ht="15.75">
      <c r="A37" s="68" t="s">
        <v>76</v>
      </c>
      <c r="B37" s="34">
        <f>'[1]heves'!$C249</f>
        <v>3262</v>
      </c>
      <c r="C37" s="35">
        <f>B37/$B$40*100</f>
        <v>13.118314163918605</v>
      </c>
      <c r="D37" s="35">
        <f>'[1]heves'!$C208/'[1]heves'!$C$211*100</f>
        <v>12.71922831632653</v>
      </c>
    </row>
    <row r="38" spans="1:4" ht="15.75">
      <c r="A38" s="67" t="s">
        <v>109</v>
      </c>
      <c r="B38" s="65">
        <f>'[1]heves'!$C250</f>
        <v>8994</v>
      </c>
      <c r="C38" s="66">
        <f>B38/$B$40*100</f>
        <v>36.16987050591169</v>
      </c>
      <c r="D38" s="66">
        <f>'[1]heves'!$C209/'[1]heves'!$C$211*100</f>
        <v>30.381058673469386</v>
      </c>
    </row>
    <row r="39" spans="1:4" ht="15.75">
      <c r="A39" s="68" t="s">
        <v>77</v>
      </c>
      <c r="B39" s="34">
        <f>'[1]heves'!$C251</f>
        <v>7967</v>
      </c>
      <c r="C39" s="35">
        <f>B39/$B$40*100</f>
        <v>32.0397329687123</v>
      </c>
      <c r="D39" s="35">
        <f>'[1]heves'!$C210/'[1]heves'!$C$211*100</f>
        <v>34.59422831632653</v>
      </c>
    </row>
    <row r="40" spans="1:4" ht="15.75">
      <c r="A40" s="62" t="s">
        <v>51</v>
      </c>
      <c r="B40" s="63">
        <f>SUM(B36:B39)</f>
        <v>24866</v>
      </c>
      <c r="C40" s="64">
        <f>SUM(C36:C39)</f>
        <v>100.00000000000001</v>
      </c>
      <c r="D40" s="64">
        <f>SUM(D36:D39)</f>
        <v>100</v>
      </c>
    </row>
    <row r="41" spans="1:4" ht="30" customHeight="1">
      <c r="A41" s="138" t="s">
        <v>110</v>
      </c>
      <c r="B41" s="138"/>
      <c r="C41" s="138"/>
      <c r="D41" s="138"/>
    </row>
    <row r="42" spans="3:4" ht="15.75">
      <c r="C42" s="61"/>
      <c r="D42" s="61"/>
    </row>
    <row r="43" spans="3:4" ht="15.75">
      <c r="C43" s="61"/>
      <c r="D43" s="61"/>
    </row>
    <row r="44" spans="3:4" ht="15.75">
      <c r="C44" s="61"/>
      <c r="D44" s="61"/>
    </row>
    <row r="45" spans="3:4" ht="15.75">
      <c r="C45" s="61"/>
      <c r="D45" s="61"/>
    </row>
    <row r="46" spans="3:4" ht="15.75">
      <c r="C46" s="61"/>
      <c r="D46" s="61"/>
    </row>
    <row r="47" spans="3:4" ht="15.75">
      <c r="C47" s="61"/>
      <c r="D47" s="61"/>
    </row>
    <row r="48" spans="3:4" ht="15.75">
      <c r="C48" s="61"/>
      <c r="D48" s="61"/>
    </row>
    <row r="49" spans="3:4" ht="15.75">
      <c r="C49" s="61"/>
      <c r="D49" s="61"/>
    </row>
    <row r="50" spans="3:4" ht="15.75">
      <c r="C50" s="61"/>
      <c r="D50" s="61"/>
    </row>
    <row r="51" spans="3:4" ht="15.75">
      <c r="C51" s="61"/>
      <c r="D51" s="61"/>
    </row>
    <row r="52" spans="3:4" ht="15.75">
      <c r="C52" s="61"/>
      <c r="D52" s="61"/>
    </row>
    <row r="53" spans="3:4" ht="15.75">
      <c r="C53" s="61"/>
      <c r="D53" s="61"/>
    </row>
    <row r="54" spans="3:4" ht="15.75">
      <c r="C54" s="61"/>
      <c r="D54" s="61"/>
    </row>
    <row r="55" spans="3:4" ht="15.75">
      <c r="C55" s="61"/>
      <c r="D55" s="61"/>
    </row>
    <row r="56" spans="3:4" ht="15.75">
      <c r="C56" s="61"/>
      <c r="D56" s="61"/>
    </row>
    <row r="57" spans="3:4" ht="15.75">
      <c r="C57" s="61"/>
      <c r="D57" s="61"/>
    </row>
    <row r="58" spans="3:4" ht="15.75">
      <c r="C58" s="61"/>
      <c r="D58" s="61"/>
    </row>
    <row r="59" spans="3:4" ht="15.75">
      <c r="C59" s="61"/>
      <c r="D59" s="61"/>
    </row>
    <row r="60" spans="3:4" ht="15.75">
      <c r="C60" s="61"/>
      <c r="D60" s="61"/>
    </row>
    <row r="61" spans="3:4" ht="15.75">
      <c r="C61" s="61"/>
      <c r="D61" s="61"/>
    </row>
    <row r="62" spans="3:4" ht="15.75">
      <c r="C62" s="61"/>
      <c r="D62" s="61"/>
    </row>
    <row r="63" spans="3:4" ht="15.75">
      <c r="C63" s="61"/>
      <c r="D63" s="61"/>
    </row>
    <row r="64" spans="3:4" ht="15.75">
      <c r="C64" s="61"/>
      <c r="D64" s="61"/>
    </row>
    <row r="65" spans="3:4" ht="15.75">
      <c r="C65" s="61"/>
      <c r="D65" s="61"/>
    </row>
    <row r="66" spans="3:4" ht="15.75">
      <c r="C66" s="61"/>
      <c r="D66" s="61"/>
    </row>
    <row r="67" spans="3:4" ht="15.75">
      <c r="C67" s="61"/>
      <c r="D67" s="61"/>
    </row>
    <row r="68" spans="3:4" ht="15.75">
      <c r="C68" s="61"/>
      <c r="D68" s="61"/>
    </row>
    <row r="69" spans="3:4" ht="15.75">
      <c r="C69" s="61"/>
      <c r="D69" s="61"/>
    </row>
    <row r="70" spans="3:4" ht="15.75">
      <c r="C70" s="61"/>
      <c r="D70" s="61"/>
    </row>
    <row r="71" spans="3:4" ht="15.75">
      <c r="C71" s="61"/>
      <c r="D71" s="61"/>
    </row>
    <row r="72" spans="3:4" ht="15.75">
      <c r="C72" s="61"/>
      <c r="D72" s="61"/>
    </row>
    <row r="73" spans="3:4" ht="15.75">
      <c r="C73" s="61"/>
      <c r="D73" s="61"/>
    </row>
    <row r="74" spans="3:4" ht="15.75">
      <c r="C74" s="61"/>
      <c r="D74" s="61"/>
    </row>
    <row r="75" spans="3:4" ht="15.75">
      <c r="C75" s="61"/>
      <c r="D75" s="61"/>
    </row>
    <row r="76" spans="3:4" ht="15.75">
      <c r="C76" s="61"/>
      <c r="D76" s="61"/>
    </row>
    <row r="77" spans="3:4" ht="15.75">
      <c r="C77" s="61"/>
      <c r="D77" s="61"/>
    </row>
    <row r="78" spans="3:4" ht="15.75">
      <c r="C78" s="61"/>
      <c r="D78" s="61"/>
    </row>
    <row r="79" spans="3:4" ht="15.75">
      <c r="C79" s="61"/>
      <c r="D79" s="61"/>
    </row>
    <row r="80" spans="3:4" ht="15.75">
      <c r="C80" s="61"/>
      <c r="D80" s="61"/>
    </row>
    <row r="81" spans="3:4" ht="15.75">
      <c r="C81" s="61"/>
      <c r="D81" s="61"/>
    </row>
    <row r="82" spans="3:4" ht="15.75">
      <c r="C82" s="61"/>
      <c r="D82" s="61"/>
    </row>
    <row r="83" spans="3:4" ht="15.75">
      <c r="C83" s="61"/>
      <c r="D83" s="61"/>
    </row>
    <row r="84" spans="3:4" ht="15.75">
      <c r="C84" s="61"/>
      <c r="D84" s="61"/>
    </row>
    <row r="85" spans="3:4" ht="15.75">
      <c r="C85" s="61"/>
      <c r="D85" s="61"/>
    </row>
    <row r="86" spans="3:4" ht="15.75">
      <c r="C86" s="61"/>
      <c r="D86" s="61"/>
    </row>
    <row r="87" spans="3:4" ht="15.75">
      <c r="C87" s="61"/>
      <c r="D87" s="61"/>
    </row>
    <row r="88" spans="3:4" ht="15.75">
      <c r="C88" s="61"/>
      <c r="D88" s="61"/>
    </row>
    <row r="89" spans="3:4" ht="15.75">
      <c r="C89" s="61"/>
      <c r="D89" s="61"/>
    </row>
    <row r="90" spans="3:4" ht="15.75">
      <c r="C90" s="61"/>
      <c r="D90" s="61"/>
    </row>
    <row r="91" spans="3:4" ht="15.75">
      <c r="C91" s="61"/>
      <c r="D91" s="61"/>
    </row>
    <row r="92" spans="3:4" ht="15.75">
      <c r="C92" s="61"/>
      <c r="D92" s="61"/>
    </row>
    <row r="93" spans="3:4" ht="15.75">
      <c r="C93" s="61"/>
      <c r="D93" s="61"/>
    </row>
    <row r="94" spans="3:4" ht="15.75">
      <c r="C94" s="61"/>
      <c r="D94" s="61"/>
    </row>
    <row r="95" spans="3:4" ht="15.75">
      <c r="C95" s="61"/>
      <c r="D95" s="61"/>
    </row>
    <row r="96" spans="3:4" ht="15.75">
      <c r="C96" s="61"/>
      <c r="D96" s="61"/>
    </row>
    <row r="97" spans="3:4" ht="15.75">
      <c r="C97" s="61"/>
      <c r="D97" s="61"/>
    </row>
    <row r="98" spans="3:4" ht="15.75">
      <c r="C98" s="61"/>
      <c r="D98" s="61"/>
    </row>
    <row r="99" spans="3:4" ht="15.75">
      <c r="C99" s="61"/>
      <c r="D99" s="61"/>
    </row>
    <row r="100" spans="3:4" ht="15.75">
      <c r="C100" s="61"/>
      <c r="D100" s="61"/>
    </row>
    <row r="101" spans="3:4" ht="15.75">
      <c r="C101" s="61"/>
      <c r="D101" s="61"/>
    </row>
    <row r="102" spans="3:4" ht="15.75">
      <c r="C102" s="61"/>
      <c r="D102" s="61"/>
    </row>
    <row r="103" spans="3:4" ht="15.75">
      <c r="C103" s="61"/>
      <c r="D103" s="61"/>
    </row>
    <row r="104" spans="3:4" ht="15.75">
      <c r="C104" s="61"/>
      <c r="D104" s="61"/>
    </row>
    <row r="105" spans="3:4" ht="15.75">
      <c r="C105" s="61"/>
      <c r="D105" s="61"/>
    </row>
    <row r="106" spans="3:4" ht="15.75">
      <c r="C106" s="61"/>
      <c r="D106" s="61"/>
    </row>
    <row r="107" spans="3:4" ht="15.75">
      <c r="C107" s="61"/>
      <c r="D107" s="61"/>
    </row>
    <row r="108" spans="3:4" ht="15.75">
      <c r="C108" s="61"/>
      <c r="D108" s="61"/>
    </row>
    <row r="109" spans="3:4" ht="15.75">
      <c r="C109" s="61"/>
      <c r="D109" s="61"/>
    </row>
    <row r="110" spans="3:4" ht="15.75">
      <c r="C110" s="61"/>
      <c r="D110" s="61"/>
    </row>
    <row r="111" spans="3:4" ht="15.75">
      <c r="C111" s="61"/>
      <c r="D111" s="61"/>
    </row>
    <row r="112" spans="3:4" ht="15.75">
      <c r="C112" s="61"/>
      <c r="D112" s="61"/>
    </row>
    <row r="113" spans="3:4" ht="15.75">
      <c r="C113" s="61"/>
      <c r="D113" s="61"/>
    </row>
    <row r="114" spans="3:4" ht="15.75">
      <c r="C114" s="61"/>
      <c r="D114" s="61"/>
    </row>
    <row r="115" spans="3:4" ht="15.75">
      <c r="C115" s="61"/>
      <c r="D115" s="61"/>
    </row>
    <row r="116" spans="3:4" ht="15.75">
      <c r="C116" s="61"/>
      <c r="D116" s="61"/>
    </row>
    <row r="117" spans="3:4" ht="15.75">
      <c r="C117" s="61"/>
      <c r="D117" s="61"/>
    </row>
    <row r="118" spans="3:4" ht="15.75">
      <c r="C118" s="61"/>
      <c r="D118" s="61"/>
    </row>
    <row r="119" spans="3:4" ht="15.75">
      <c r="C119" s="61"/>
      <c r="D119" s="61"/>
    </row>
    <row r="120" spans="3:4" ht="15.75">
      <c r="C120" s="61"/>
      <c r="D120" s="61"/>
    </row>
    <row r="121" spans="3:4" ht="15.75">
      <c r="C121" s="61"/>
      <c r="D121" s="61"/>
    </row>
    <row r="122" spans="3:4" ht="15.75">
      <c r="C122" s="61"/>
      <c r="D122" s="61"/>
    </row>
    <row r="123" spans="3:4" ht="15.75">
      <c r="C123" s="61"/>
      <c r="D123" s="61"/>
    </row>
    <row r="124" spans="3:4" ht="15.75">
      <c r="C124" s="61"/>
      <c r="D124" s="61"/>
    </row>
    <row r="125" spans="3:4" ht="15.75">
      <c r="C125" s="61"/>
      <c r="D125" s="61"/>
    </row>
    <row r="126" spans="3:4" ht="15.75">
      <c r="C126" s="61"/>
      <c r="D126" s="61"/>
    </row>
    <row r="127" spans="3:4" ht="15.75">
      <c r="C127" s="61"/>
      <c r="D127" s="61"/>
    </row>
    <row r="128" spans="3:4" ht="15.75">
      <c r="C128" s="61"/>
      <c r="D128" s="61"/>
    </row>
    <row r="129" spans="3:4" ht="15.75">
      <c r="C129" s="61"/>
      <c r="D129" s="61"/>
    </row>
    <row r="130" spans="3:4" ht="15.75">
      <c r="C130" s="61"/>
      <c r="D130" s="61"/>
    </row>
    <row r="131" spans="3:4" ht="15.75">
      <c r="C131" s="61"/>
      <c r="D131" s="61"/>
    </row>
    <row r="132" spans="3:4" ht="15.75">
      <c r="C132" s="61"/>
      <c r="D132" s="61"/>
    </row>
    <row r="133" spans="3:4" ht="15.75">
      <c r="C133" s="61"/>
      <c r="D133" s="61"/>
    </row>
    <row r="134" spans="3:4" ht="15.75">
      <c r="C134" s="61"/>
      <c r="D134" s="61"/>
    </row>
    <row r="135" spans="3:4" ht="15.75">
      <c r="C135" s="61"/>
      <c r="D135" s="61"/>
    </row>
    <row r="136" spans="3:4" ht="15.75">
      <c r="C136" s="61"/>
      <c r="D136" s="61"/>
    </row>
    <row r="137" spans="3:4" ht="15.75">
      <c r="C137" s="61"/>
      <c r="D137" s="61"/>
    </row>
    <row r="138" spans="3:4" ht="15.75">
      <c r="C138" s="61"/>
      <c r="D138" s="61"/>
    </row>
    <row r="139" spans="3:4" ht="15.75">
      <c r="C139" s="61"/>
      <c r="D139" s="61"/>
    </row>
    <row r="140" spans="3:4" ht="15.75">
      <c r="C140" s="61"/>
      <c r="D140" s="61"/>
    </row>
    <row r="141" spans="3:4" ht="15.75">
      <c r="C141" s="61"/>
      <c r="D141" s="61"/>
    </row>
    <row r="142" spans="3:4" ht="15.75">
      <c r="C142" s="61"/>
      <c r="D142" s="61"/>
    </row>
    <row r="143" spans="3:4" ht="15.75">
      <c r="C143" s="61"/>
      <c r="D143" s="61"/>
    </row>
    <row r="144" spans="3:4" ht="15.75">
      <c r="C144" s="61"/>
      <c r="D144" s="61"/>
    </row>
    <row r="145" spans="3:4" ht="15.75">
      <c r="C145" s="61"/>
      <c r="D145" s="61"/>
    </row>
    <row r="146" spans="3:4" ht="15.75">
      <c r="C146" s="61"/>
      <c r="D146" s="61"/>
    </row>
    <row r="147" spans="3:4" ht="15.75">
      <c r="C147" s="61"/>
      <c r="D147" s="61"/>
    </row>
    <row r="148" spans="3:4" ht="15.75">
      <c r="C148" s="61"/>
      <c r="D148" s="61"/>
    </row>
    <row r="149" spans="3:4" ht="15.75">
      <c r="C149" s="61"/>
      <c r="D149" s="61"/>
    </row>
    <row r="150" spans="3:4" ht="15.75">
      <c r="C150" s="61"/>
      <c r="D150" s="61"/>
    </row>
    <row r="151" spans="3:4" ht="15.75">
      <c r="C151" s="61"/>
      <c r="D151" s="61"/>
    </row>
    <row r="152" spans="3:4" ht="15.75">
      <c r="C152" s="61"/>
      <c r="D152" s="61"/>
    </row>
    <row r="153" spans="3:4" ht="15.75">
      <c r="C153" s="61"/>
      <c r="D153" s="61"/>
    </row>
    <row r="154" spans="3:4" ht="15.75">
      <c r="C154" s="61"/>
      <c r="D154" s="61"/>
    </row>
    <row r="155" spans="3:4" ht="15.75">
      <c r="C155" s="61"/>
      <c r="D155" s="61"/>
    </row>
    <row r="156" spans="3:4" ht="15.75">
      <c r="C156" s="61"/>
      <c r="D156" s="61"/>
    </row>
    <row r="157" spans="3:4" ht="15.75">
      <c r="C157" s="61"/>
      <c r="D157" s="61"/>
    </row>
    <row r="158" spans="3:4" ht="15.75">
      <c r="C158" s="61"/>
      <c r="D158" s="61"/>
    </row>
    <row r="159" spans="3:4" ht="15.75">
      <c r="C159" s="61"/>
      <c r="D159" s="61"/>
    </row>
    <row r="160" spans="3:4" ht="15.75">
      <c r="C160" s="61"/>
      <c r="D160" s="61"/>
    </row>
    <row r="161" spans="3:4" ht="15.75">
      <c r="C161" s="61"/>
      <c r="D161" s="61"/>
    </row>
    <row r="162" spans="3:4" ht="15.75">
      <c r="C162" s="61"/>
      <c r="D162" s="61"/>
    </row>
    <row r="163" spans="3:4" ht="15.75">
      <c r="C163" s="61"/>
      <c r="D163" s="61"/>
    </row>
    <row r="164" spans="3:4" ht="15.75">
      <c r="C164" s="61"/>
      <c r="D164" s="61"/>
    </row>
    <row r="165" spans="3:4" ht="15.75">
      <c r="C165" s="61"/>
      <c r="D165" s="61"/>
    </row>
    <row r="166" spans="3:4" ht="15.75">
      <c r="C166" s="61"/>
      <c r="D166" s="61"/>
    </row>
    <row r="167" spans="3:4" ht="15.75">
      <c r="C167" s="61"/>
      <c r="D167" s="61"/>
    </row>
    <row r="168" spans="3:4" ht="15.75">
      <c r="C168" s="61"/>
      <c r="D168" s="61"/>
    </row>
    <row r="169" spans="3:4" ht="15.75">
      <c r="C169" s="61"/>
      <c r="D169" s="61"/>
    </row>
    <row r="170" spans="3:4" ht="15.75">
      <c r="C170" s="61"/>
      <c r="D170" s="61"/>
    </row>
    <row r="171" spans="3:4" ht="15.75">
      <c r="C171" s="61"/>
      <c r="D171" s="61"/>
    </row>
    <row r="172" spans="3:4" ht="15.75">
      <c r="C172" s="61"/>
      <c r="D172" s="61"/>
    </row>
    <row r="173" spans="3:4" ht="15.75">
      <c r="C173" s="61"/>
      <c r="D173" s="61"/>
    </row>
    <row r="174" spans="3:4" ht="15.75">
      <c r="C174" s="61"/>
      <c r="D174" s="61"/>
    </row>
    <row r="175" spans="3:4" ht="15.75">
      <c r="C175" s="61"/>
      <c r="D175" s="61"/>
    </row>
    <row r="176" spans="3:4" ht="15.75">
      <c r="C176" s="61"/>
      <c r="D176" s="61"/>
    </row>
    <row r="177" spans="3:4" ht="15.75">
      <c r="C177" s="61"/>
      <c r="D177" s="61"/>
    </row>
    <row r="178" spans="3:4" ht="15.75">
      <c r="C178" s="61"/>
      <c r="D178" s="61"/>
    </row>
    <row r="179" spans="3:4" ht="15.75">
      <c r="C179" s="61"/>
      <c r="D179" s="61"/>
    </row>
    <row r="180" spans="3:4" ht="15.75">
      <c r="C180" s="61"/>
      <c r="D180" s="61"/>
    </row>
    <row r="181" spans="3:4" ht="15.75">
      <c r="C181" s="61"/>
      <c r="D181" s="61"/>
    </row>
    <row r="182" spans="3:4" ht="15.75">
      <c r="C182" s="61"/>
      <c r="D182" s="61"/>
    </row>
    <row r="183" spans="3:4" ht="15.75">
      <c r="C183" s="61"/>
      <c r="D183" s="61"/>
    </row>
    <row r="184" spans="3:4" ht="15.75">
      <c r="C184" s="61"/>
      <c r="D184" s="61"/>
    </row>
    <row r="185" spans="3:4" ht="15.75">
      <c r="C185" s="61"/>
      <c r="D185" s="61"/>
    </row>
    <row r="186" spans="3:4" ht="15.75">
      <c r="C186" s="61"/>
      <c r="D186" s="61"/>
    </row>
    <row r="187" spans="3:4" ht="15.75">
      <c r="C187" s="61"/>
      <c r="D187" s="61"/>
    </row>
    <row r="188" spans="3:4" ht="15.75">
      <c r="C188" s="61"/>
      <c r="D188" s="61"/>
    </row>
    <row r="189" spans="3:4" ht="15.75">
      <c r="C189" s="61"/>
      <c r="D189" s="61"/>
    </row>
    <row r="190" spans="3:4" ht="15.75">
      <c r="C190" s="61"/>
      <c r="D190" s="61"/>
    </row>
    <row r="191" spans="3:4" ht="15.75">
      <c r="C191" s="61"/>
      <c r="D191" s="61"/>
    </row>
    <row r="192" spans="3:4" ht="15.75">
      <c r="C192" s="61"/>
      <c r="D192" s="61"/>
    </row>
    <row r="193" spans="3:4" ht="15.75">
      <c r="C193" s="61"/>
      <c r="D193" s="61"/>
    </row>
    <row r="194" spans="3:4" ht="15.75">
      <c r="C194" s="61"/>
      <c r="D194" s="61"/>
    </row>
    <row r="195" spans="3:4" ht="15.75">
      <c r="C195" s="61"/>
      <c r="D195" s="61"/>
    </row>
    <row r="196" spans="3:4" ht="15.75">
      <c r="C196" s="61"/>
      <c r="D196" s="61"/>
    </row>
    <row r="197" spans="3:4" ht="15.75">
      <c r="C197" s="61"/>
      <c r="D197" s="61"/>
    </row>
    <row r="198" spans="3:4" ht="15.75">
      <c r="C198" s="61"/>
      <c r="D198" s="61"/>
    </row>
    <row r="199" spans="3:4" ht="15.75">
      <c r="C199" s="61"/>
      <c r="D199" s="61"/>
    </row>
    <row r="200" spans="3:4" ht="15.75">
      <c r="C200" s="61"/>
      <c r="D200" s="61"/>
    </row>
    <row r="201" spans="3:4" ht="15.75">
      <c r="C201" s="61"/>
      <c r="D201" s="61"/>
    </row>
    <row r="202" spans="3:4" ht="15.75">
      <c r="C202" s="61"/>
      <c r="D202" s="61"/>
    </row>
    <row r="203" spans="3:4" ht="15.75">
      <c r="C203" s="61"/>
      <c r="D203" s="61"/>
    </row>
    <row r="204" spans="3:4" ht="15.75">
      <c r="C204" s="61"/>
      <c r="D204" s="61"/>
    </row>
    <row r="205" spans="3:4" ht="15.75">
      <c r="C205" s="61"/>
      <c r="D205" s="61"/>
    </row>
    <row r="206" spans="3:4" ht="15.75">
      <c r="C206" s="61"/>
      <c r="D206" s="61"/>
    </row>
    <row r="207" spans="3:4" ht="15.75">
      <c r="C207" s="61"/>
      <c r="D207" s="61"/>
    </row>
    <row r="208" spans="3:4" ht="15.75">
      <c r="C208" s="61"/>
      <c r="D208" s="61"/>
    </row>
    <row r="209" spans="3:4" ht="15.75">
      <c r="C209" s="61"/>
      <c r="D209" s="61"/>
    </row>
    <row r="210" spans="3:4" ht="15.75">
      <c r="C210" s="61"/>
      <c r="D210" s="61"/>
    </row>
    <row r="211" spans="3:4" ht="15.75">
      <c r="C211" s="61"/>
      <c r="D211" s="61"/>
    </row>
    <row r="212" spans="3:4" ht="15.75">
      <c r="C212" s="61"/>
      <c r="D212" s="61"/>
    </row>
    <row r="213" spans="3:4" ht="15.75">
      <c r="C213" s="61"/>
      <c r="D213" s="61"/>
    </row>
    <row r="214" spans="3:4" ht="15.75">
      <c r="C214" s="61"/>
      <c r="D214" s="61"/>
    </row>
    <row r="215" spans="3:4" ht="15.75">
      <c r="C215" s="61"/>
      <c r="D215" s="61"/>
    </row>
    <row r="216" spans="3:4" ht="15.75">
      <c r="C216" s="61"/>
      <c r="D216" s="61"/>
    </row>
    <row r="217" spans="3:4" ht="15.75">
      <c r="C217" s="61"/>
      <c r="D217" s="61"/>
    </row>
    <row r="218" spans="3:4" ht="15.75">
      <c r="C218" s="61"/>
      <c r="D218" s="61"/>
    </row>
    <row r="219" spans="3:4" ht="15.75">
      <c r="C219" s="61"/>
      <c r="D219" s="61"/>
    </row>
    <row r="220" spans="3:4" ht="15.75">
      <c r="C220" s="61"/>
      <c r="D220" s="61"/>
    </row>
    <row r="221" spans="3:4" ht="15.75">
      <c r="C221" s="61"/>
      <c r="D221" s="61"/>
    </row>
    <row r="222" spans="3:4" ht="15.75">
      <c r="C222" s="61"/>
      <c r="D222" s="61"/>
    </row>
    <row r="223" spans="3:4" ht="15.75">
      <c r="C223" s="61"/>
      <c r="D223" s="61"/>
    </row>
    <row r="224" spans="3:4" ht="15.75">
      <c r="C224" s="61"/>
      <c r="D224" s="61"/>
    </row>
    <row r="225" spans="3:4" ht="15.75">
      <c r="C225" s="61"/>
      <c r="D225" s="61"/>
    </row>
    <row r="226" spans="3:4" ht="15.75">
      <c r="C226" s="61"/>
      <c r="D226" s="61"/>
    </row>
    <row r="227" spans="3:4" ht="15.75">
      <c r="C227" s="61"/>
      <c r="D227" s="61"/>
    </row>
    <row r="228" spans="3:4" ht="15.75">
      <c r="C228" s="61"/>
      <c r="D228" s="61"/>
    </row>
    <row r="229" spans="3:4" ht="15.75">
      <c r="C229" s="61"/>
      <c r="D229" s="61"/>
    </row>
    <row r="230" spans="3:4" ht="15.75">
      <c r="C230" s="61"/>
      <c r="D230" s="61"/>
    </row>
    <row r="231" spans="3:4" ht="15.75">
      <c r="C231" s="61"/>
      <c r="D231" s="61"/>
    </row>
    <row r="232" spans="3:4" ht="15.75">
      <c r="C232" s="61"/>
      <c r="D232" s="61"/>
    </row>
    <row r="233" spans="3:4" ht="15.75">
      <c r="C233" s="61"/>
      <c r="D233" s="61"/>
    </row>
    <row r="234" spans="3:4" ht="15.75">
      <c r="C234" s="61"/>
      <c r="D234" s="61"/>
    </row>
    <row r="235" spans="3:4" ht="15.75">
      <c r="C235" s="61"/>
      <c r="D235" s="61"/>
    </row>
    <row r="236" spans="3:4" ht="15.75">
      <c r="C236" s="61"/>
      <c r="D236" s="61"/>
    </row>
    <row r="237" spans="3:4" ht="15.75">
      <c r="C237" s="61"/>
      <c r="D237" s="61"/>
    </row>
    <row r="238" spans="3:4" ht="15.75">
      <c r="C238" s="61"/>
      <c r="D238" s="61"/>
    </row>
    <row r="239" spans="3:4" ht="15.75">
      <c r="C239" s="61"/>
      <c r="D239" s="61"/>
    </row>
    <row r="240" spans="3:4" ht="15.75">
      <c r="C240" s="61"/>
      <c r="D240" s="61"/>
    </row>
    <row r="241" spans="3:4" ht="15.75">
      <c r="C241" s="61"/>
      <c r="D241" s="61"/>
    </row>
    <row r="242" spans="3:4" ht="15.75">
      <c r="C242" s="61"/>
      <c r="D242" s="61"/>
    </row>
    <row r="243" spans="3:4" ht="15.75">
      <c r="C243" s="61"/>
      <c r="D243" s="61"/>
    </row>
    <row r="244" spans="3:4" ht="15.75">
      <c r="C244" s="61"/>
      <c r="D244" s="61"/>
    </row>
    <row r="245" spans="3:4" ht="15.75">
      <c r="C245" s="61"/>
      <c r="D245" s="61"/>
    </row>
    <row r="246" spans="3:4" ht="15.75">
      <c r="C246" s="61"/>
      <c r="D246" s="61"/>
    </row>
    <row r="247" spans="3:4" ht="15.75">
      <c r="C247" s="61"/>
      <c r="D247" s="61"/>
    </row>
    <row r="248" spans="3:4" ht="15.75">
      <c r="C248" s="61"/>
      <c r="D248" s="61"/>
    </row>
    <row r="249" spans="3:4" ht="15.75">
      <c r="C249" s="61"/>
      <c r="D249" s="61"/>
    </row>
    <row r="250" spans="3:4" ht="15.75">
      <c r="C250" s="61"/>
      <c r="D250" s="61"/>
    </row>
    <row r="251" spans="3:4" ht="15.75">
      <c r="C251" s="61"/>
      <c r="D251" s="61"/>
    </row>
    <row r="252" spans="3:4" ht="15.75">
      <c r="C252" s="61"/>
      <c r="D252" s="61"/>
    </row>
    <row r="253" spans="3:4" ht="15.75">
      <c r="C253" s="61"/>
      <c r="D253" s="61"/>
    </row>
    <row r="254" spans="3:4" ht="15.75">
      <c r="C254" s="61"/>
      <c r="D254" s="61"/>
    </row>
    <row r="255" spans="3:4" ht="15.75">
      <c r="C255" s="61"/>
      <c r="D255" s="61"/>
    </row>
    <row r="256" spans="3:4" ht="15.75">
      <c r="C256" s="61"/>
      <c r="D256" s="61"/>
    </row>
    <row r="257" spans="3:4" ht="15.75">
      <c r="C257" s="61"/>
      <c r="D257" s="61"/>
    </row>
    <row r="258" spans="3:4" ht="15.75">
      <c r="C258" s="61"/>
      <c r="D258" s="61"/>
    </row>
    <row r="259" spans="3:4" ht="15.75">
      <c r="C259" s="61"/>
      <c r="D259" s="61"/>
    </row>
    <row r="260" spans="3:4" ht="15.75">
      <c r="C260" s="61"/>
      <c r="D260" s="61"/>
    </row>
    <row r="261" spans="3:4" ht="15.75">
      <c r="C261" s="61"/>
      <c r="D261" s="61"/>
    </row>
    <row r="262" spans="3:4" ht="15.75">
      <c r="C262" s="61"/>
      <c r="D262" s="61"/>
    </row>
    <row r="263" spans="3:4" ht="15.75">
      <c r="C263" s="61"/>
      <c r="D263" s="61"/>
    </row>
    <row r="264" spans="3:4" ht="15.75">
      <c r="C264" s="61"/>
      <c r="D264" s="61"/>
    </row>
    <row r="265" spans="3:4" ht="15.75">
      <c r="C265" s="61"/>
      <c r="D265" s="61"/>
    </row>
    <row r="266" spans="3:4" ht="15.75">
      <c r="C266" s="61"/>
      <c r="D266" s="61"/>
    </row>
    <row r="267" spans="3:4" ht="15.75">
      <c r="C267" s="61"/>
      <c r="D267" s="61"/>
    </row>
    <row r="268" spans="3:4" ht="15.75">
      <c r="C268" s="61"/>
      <c r="D268" s="61"/>
    </row>
    <row r="269" spans="3:4" ht="15.75">
      <c r="C269" s="61"/>
      <c r="D269" s="61"/>
    </row>
    <row r="270" spans="3:4" ht="15.75">
      <c r="C270" s="61"/>
      <c r="D270" s="61"/>
    </row>
    <row r="271" spans="3:4" ht="15.75">
      <c r="C271" s="61"/>
      <c r="D271" s="61"/>
    </row>
    <row r="272" spans="3:4" ht="15.75">
      <c r="C272" s="61"/>
      <c r="D272" s="61"/>
    </row>
    <row r="273" spans="3:4" ht="15.75">
      <c r="C273" s="61"/>
      <c r="D273" s="61"/>
    </row>
    <row r="274" spans="3:4" ht="15.75">
      <c r="C274" s="61"/>
      <c r="D274" s="61"/>
    </row>
    <row r="275" spans="3:4" ht="15.75">
      <c r="C275" s="61"/>
      <c r="D275" s="61"/>
    </row>
    <row r="276" spans="3:4" ht="15.75">
      <c r="C276" s="61"/>
      <c r="D276" s="61"/>
    </row>
    <row r="277" spans="3:4" ht="15.75">
      <c r="C277" s="61"/>
      <c r="D277" s="61"/>
    </row>
    <row r="278" spans="3:4" ht="15.75">
      <c r="C278" s="61"/>
      <c r="D278" s="61"/>
    </row>
    <row r="279" spans="3:4" ht="15.75">
      <c r="C279" s="61"/>
      <c r="D279" s="61"/>
    </row>
    <row r="280" spans="3:4" ht="15.75">
      <c r="C280" s="61"/>
      <c r="D280" s="61"/>
    </row>
    <row r="281" spans="3:4" ht="15.75">
      <c r="C281" s="61"/>
      <c r="D281" s="61"/>
    </row>
    <row r="282" spans="3:4" ht="15.75">
      <c r="C282" s="61"/>
      <c r="D282" s="61"/>
    </row>
    <row r="283" spans="3:4" ht="15.75">
      <c r="C283" s="61"/>
      <c r="D283" s="61"/>
    </row>
    <row r="284" spans="3:4" ht="15.75">
      <c r="C284" s="61"/>
      <c r="D284" s="61"/>
    </row>
    <row r="285" spans="3:4" ht="15.75">
      <c r="C285" s="61"/>
      <c r="D285" s="61"/>
    </row>
    <row r="286" spans="3:4" ht="15.75">
      <c r="C286" s="61"/>
      <c r="D286" s="61"/>
    </row>
    <row r="287" spans="3:4" ht="15.75">
      <c r="C287" s="61"/>
      <c r="D287" s="61"/>
    </row>
    <row r="288" spans="3:4" ht="15.75">
      <c r="C288" s="61"/>
      <c r="D288" s="61"/>
    </row>
    <row r="289" spans="3:4" ht="15.75">
      <c r="C289" s="61"/>
      <c r="D289" s="61"/>
    </row>
    <row r="290" spans="3:4" ht="15.75">
      <c r="C290" s="61"/>
      <c r="D290" s="61"/>
    </row>
    <row r="291" spans="3:4" ht="15.75">
      <c r="C291" s="61"/>
      <c r="D291" s="61"/>
    </row>
    <row r="292" spans="3:4" ht="15.75">
      <c r="C292" s="61"/>
      <c r="D292" s="61"/>
    </row>
    <row r="293" spans="3:4" ht="15.75">
      <c r="C293" s="61"/>
      <c r="D293" s="61"/>
    </row>
    <row r="294" spans="3:4" ht="15.75">
      <c r="C294" s="61"/>
      <c r="D294" s="61"/>
    </row>
    <row r="295" spans="3:4" ht="15.75">
      <c r="C295" s="61"/>
      <c r="D295" s="61"/>
    </row>
    <row r="296" spans="3:4" ht="15.75">
      <c r="C296" s="61"/>
      <c r="D296" s="61"/>
    </row>
    <row r="297" spans="3:4" ht="15.75">
      <c r="C297" s="61"/>
      <c r="D297" s="61"/>
    </row>
    <row r="298" spans="3:4" ht="15.75">
      <c r="C298" s="61"/>
      <c r="D298" s="61"/>
    </row>
    <row r="299" spans="3:4" ht="15.75">
      <c r="C299" s="61"/>
      <c r="D299" s="61"/>
    </row>
    <row r="300" spans="3:4" ht="15.75">
      <c r="C300" s="61"/>
      <c r="D300" s="61"/>
    </row>
    <row r="301" spans="3:4" ht="15.75">
      <c r="C301" s="61"/>
      <c r="D301" s="61"/>
    </row>
    <row r="302" spans="3:4" ht="15.75">
      <c r="C302" s="61"/>
      <c r="D302" s="61"/>
    </row>
    <row r="303" spans="3:4" ht="15.75">
      <c r="C303" s="61"/>
      <c r="D303" s="61"/>
    </row>
    <row r="304" spans="3:4" ht="15.75">
      <c r="C304" s="61"/>
      <c r="D304" s="61"/>
    </row>
    <row r="305" spans="3:4" ht="15.75">
      <c r="C305" s="61"/>
      <c r="D305" s="61"/>
    </row>
    <row r="306" spans="3:4" ht="15.75">
      <c r="C306" s="61"/>
      <c r="D306" s="61"/>
    </row>
    <row r="307" spans="3:4" ht="15.75">
      <c r="C307" s="61"/>
      <c r="D307" s="61"/>
    </row>
    <row r="308" spans="3:4" ht="15.75">
      <c r="C308" s="61"/>
      <c r="D308" s="61"/>
    </row>
    <row r="309" spans="3:4" ht="15.75">
      <c r="C309" s="61"/>
      <c r="D309" s="61"/>
    </row>
    <row r="310" spans="3:4" ht="15.75">
      <c r="C310" s="61"/>
      <c r="D310" s="61"/>
    </row>
    <row r="311" spans="3:4" ht="15.75">
      <c r="C311" s="61"/>
      <c r="D311" s="61"/>
    </row>
    <row r="312" spans="3:4" ht="15.75">
      <c r="C312" s="61"/>
      <c r="D312" s="61"/>
    </row>
    <row r="313" spans="3:4" ht="15.75">
      <c r="C313" s="61"/>
      <c r="D313" s="61"/>
    </row>
    <row r="314" spans="3:4" ht="15.75">
      <c r="C314" s="61"/>
      <c r="D314" s="61"/>
    </row>
    <row r="315" spans="3:4" ht="15.75">
      <c r="C315" s="61"/>
      <c r="D315" s="61"/>
    </row>
    <row r="316" spans="3:4" ht="15.75">
      <c r="C316" s="61"/>
      <c r="D316" s="61"/>
    </row>
    <row r="317" spans="3:4" ht="15.75">
      <c r="C317" s="61"/>
      <c r="D317" s="61"/>
    </row>
    <row r="318" spans="3:4" ht="15.75">
      <c r="C318" s="61"/>
      <c r="D318" s="61"/>
    </row>
    <row r="319" spans="3:4" ht="15.75">
      <c r="C319" s="61"/>
      <c r="D319" s="61"/>
    </row>
    <row r="320" spans="3:4" ht="15.75">
      <c r="C320" s="61"/>
      <c r="D320" s="61"/>
    </row>
    <row r="321" spans="3:4" ht="15.75">
      <c r="C321" s="61"/>
      <c r="D321" s="61"/>
    </row>
    <row r="322" spans="3:4" ht="15.75">
      <c r="C322" s="61"/>
      <c r="D322" s="61"/>
    </row>
    <row r="323" spans="3:4" ht="15.75">
      <c r="C323" s="61"/>
      <c r="D323" s="61"/>
    </row>
    <row r="324" spans="3:4" ht="15.75">
      <c r="C324" s="61"/>
      <c r="D324" s="61"/>
    </row>
    <row r="325" spans="3:4" ht="15.75">
      <c r="C325" s="61"/>
      <c r="D325" s="61"/>
    </row>
    <row r="326" spans="3:4" ht="15.75">
      <c r="C326" s="61"/>
      <c r="D326" s="61"/>
    </row>
    <row r="327" spans="3:4" ht="15.75">
      <c r="C327" s="61"/>
      <c r="D327" s="61"/>
    </row>
    <row r="328" spans="3:4" ht="15.75">
      <c r="C328" s="61"/>
      <c r="D328" s="61"/>
    </row>
    <row r="329" spans="3:4" ht="15.75">
      <c r="C329" s="61"/>
      <c r="D329" s="61"/>
    </row>
    <row r="330" spans="3:4" ht="15.75">
      <c r="C330" s="61"/>
      <c r="D330" s="61"/>
    </row>
    <row r="331" spans="3:4" ht="15.75">
      <c r="C331" s="61"/>
      <c r="D331" s="61"/>
    </row>
    <row r="332" spans="3:4" ht="15.75">
      <c r="C332" s="61"/>
      <c r="D332" s="61"/>
    </row>
    <row r="333" spans="3:4" ht="15.75">
      <c r="C333" s="61"/>
      <c r="D333" s="61"/>
    </row>
    <row r="334" spans="3:4" ht="15.75">
      <c r="C334" s="61"/>
      <c r="D334" s="61"/>
    </row>
    <row r="335" spans="3:4" ht="15.75">
      <c r="C335" s="61"/>
      <c r="D335" s="61"/>
    </row>
    <row r="336" spans="3:4" ht="15.75">
      <c r="C336" s="61"/>
      <c r="D336" s="61"/>
    </row>
    <row r="337" spans="3:4" ht="15.75">
      <c r="C337" s="61"/>
      <c r="D337" s="61"/>
    </row>
    <row r="338" spans="3:4" ht="15.75">
      <c r="C338" s="61"/>
      <c r="D338" s="61"/>
    </row>
    <row r="339" spans="3:4" ht="15.75">
      <c r="C339" s="61"/>
      <c r="D339" s="61"/>
    </row>
    <row r="340" spans="3:4" ht="15.75">
      <c r="C340" s="61"/>
      <c r="D340" s="61"/>
    </row>
    <row r="341" spans="3:4" ht="15.75">
      <c r="C341" s="61"/>
      <c r="D341" s="61"/>
    </row>
    <row r="342" spans="3:4" ht="15.75">
      <c r="C342" s="61"/>
      <c r="D342" s="61"/>
    </row>
    <row r="343" spans="3:4" ht="15.75">
      <c r="C343" s="61"/>
      <c r="D343" s="61"/>
    </row>
    <row r="344" spans="3:4" ht="15.75">
      <c r="C344" s="61"/>
      <c r="D344" s="61"/>
    </row>
    <row r="345" spans="3:4" ht="15.75">
      <c r="C345" s="61"/>
      <c r="D345" s="61"/>
    </row>
    <row r="346" spans="3:4" ht="15.75">
      <c r="C346" s="61"/>
      <c r="D346" s="61"/>
    </row>
    <row r="347" spans="3:4" ht="15.75">
      <c r="C347" s="61"/>
      <c r="D347" s="61"/>
    </row>
    <row r="348" spans="3:4" ht="15.75">
      <c r="C348" s="61"/>
      <c r="D348" s="61"/>
    </row>
    <row r="349" spans="3:4" ht="15.75">
      <c r="C349" s="61"/>
      <c r="D349" s="61"/>
    </row>
    <row r="350" spans="3:4" ht="15.75">
      <c r="C350" s="61"/>
      <c r="D350" s="61"/>
    </row>
    <row r="351" spans="3:4" ht="15.75">
      <c r="C351" s="61"/>
      <c r="D351" s="61"/>
    </row>
    <row r="352" spans="3:4" ht="15.75">
      <c r="C352" s="61"/>
      <c r="D352" s="61"/>
    </row>
    <row r="353" spans="3:4" ht="15.75">
      <c r="C353" s="61"/>
      <c r="D353" s="61"/>
    </row>
    <row r="354" spans="3:4" ht="15.75">
      <c r="C354" s="61"/>
      <c r="D354" s="61"/>
    </row>
    <row r="355" spans="3:4" ht="15.75">
      <c r="C355" s="61"/>
      <c r="D355" s="61"/>
    </row>
    <row r="356" spans="3:4" ht="15.75">
      <c r="C356" s="61"/>
      <c r="D356" s="61"/>
    </row>
    <row r="357" spans="3:4" ht="15.75">
      <c r="C357" s="61"/>
      <c r="D357" s="61"/>
    </row>
    <row r="358" spans="3:4" ht="15.75">
      <c r="C358" s="61"/>
      <c r="D358" s="61"/>
    </row>
    <row r="359" spans="3:4" ht="15.75">
      <c r="C359" s="61"/>
      <c r="D359" s="61"/>
    </row>
    <row r="360" spans="3:4" ht="15.75">
      <c r="C360" s="61"/>
      <c r="D360" s="61"/>
    </row>
    <row r="361" spans="3:4" ht="15.75">
      <c r="C361" s="61"/>
      <c r="D361" s="61"/>
    </row>
    <row r="362" spans="3:4" ht="15.75">
      <c r="C362" s="61"/>
      <c r="D362" s="61"/>
    </row>
    <row r="363" spans="3:4" ht="15.75">
      <c r="C363" s="61"/>
      <c r="D363" s="61"/>
    </row>
    <row r="364" spans="3:4" ht="15.75">
      <c r="C364" s="61"/>
      <c r="D364" s="61"/>
    </row>
    <row r="365" spans="3:4" ht="15.75">
      <c r="C365" s="61"/>
      <c r="D365" s="61"/>
    </row>
    <row r="366" spans="3:4" ht="15.75">
      <c r="C366" s="61"/>
      <c r="D366" s="61"/>
    </row>
    <row r="367" spans="3:4" ht="15.75">
      <c r="C367" s="61"/>
      <c r="D367" s="61"/>
    </row>
    <row r="368" spans="3:4" ht="15.75">
      <c r="C368" s="61"/>
      <c r="D368" s="61"/>
    </row>
    <row r="369" spans="3:4" ht="15.75">
      <c r="C369" s="61"/>
      <c r="D369" s="61"/>
    </row>
    <row r="370" spans="3:4" ht="15.75">
      <c r="C370" s="61"/>
      <c r="D370" s="61"/>
    </row>
    <row r="371" spans="3:4" ht="15.75">
      <c r="C371" s="61"/>
      <c r="D371" s="61"/>
    </row>
    <row r="372" spans="3:4" ht="15.75">
      <c r="C372" s="61"/>
      <c r="D372" s="61"/>
    </row>
    <row r="373" spans="3:4" ht="15.75">
      <c r="C373" s="61"/>
      <c r="D373" s="61"/>
    </row>
    <row r="374" spans="3:4" ht="15.75">
      <c r="C374" s="61"/>
      <c r="D374" s="61"/>
    </row>
    <row r="375" spans="3:4" ht="15.75">
      <c r="C375" s="61"/>
      <c r="D375" s="61"/>
    </row>
    <row r="376" spans="3:4" ht="15.75">
      <c r="C376" s="61"/>
      <c r="D376" s="61"/>
    </row>
    <row r="377" spans="3:4" ht="15.75">
      <c r="C377" s="61"/>
      <c r="D377" s="61"/>
    </row>
    <row r="378" spans="3:4" ht="15.75">
      <c r="C378" s="61"/>
      <c r="D378" s="61"/>
    </row>
    <row r="379" spans="3:4" ht="15.75">
      <c r="C379" s="61"/>
      <c r="D379" s="61"/>
    </row>
    <row r="380" spans="3:4" ht="15.75">
      <c r="C380" s="61"/>
      <c r="D380" s="61"/>
    </row>
    <row r="381" spans="3:4" ht="15.75">
      <c r="C381" s="61"/>
      <c r="D381" s="61"/>
    </row>
    <row r="382" spans="3:4" ht="15.75">
      <c r="C382" s="61"/>
      <c r="D382" s="61"/>
    </row>
    <row r="383" spans="3:4" ht="15.75">
      <c r="C383" s="61"/>
      <c r="D383" s="61"/>
    </row>
    <row r="384" spans="3:4" ht="15.75">
      <c r="C384" s="61"/>
      <c r="D384" s="61"/>
    </row>
    <row r="385" spans="3:4" ht="15.75">
      <c r="C385" s="61"/>
      <c r="D385" s="61"/>
    </row>
    <row r="386" spans="3:4" ht="15.75">
      <c r="C386" s="61"/>
      <c r="D386" s="61"/>
    </row>
    <row r="387" spans="3:4" ht="15.75">
      <c r="C387" s="61"/>
      <c r="D387" s="61"/>
    </row>
    <row r="388" spans="3:4" ht="15.75">
      <c r="C388" s="61"/>
      <c r="D388" s="61"/>
    </row>
    <row r="389" spans="3:4" ht="15.75">
      <c r="C389" s="61"/>
      <c r="D389" s="61"/>
    </row>
    <row r="390" spans="3:4" ht="15.75">
      <c r="C390" s="61"/>
      <c r="D390" s="61"/>
    </row>
    <row r="391" spans="3:4" ht="15.75">
      <c r="C391" s="61"/>
      <c r="D391" s="61"/>
    </row>
    <row r="392" spans="3:4" ht="15.75">
      <c r="C392" s="61"/>
      <c r="D392" s="61"/>
    </row>
    <row r="393" spans="3:4" ht="15.75">
      <c r="C393" s="61"/>
      <c r="D393" s="61"/>
    </row>
    <row r="394" spans="3:4" ht="15.75">
      <c r="C394" s="61"/>
      <c r="D394" s="61"/>
    </row>
    <row r="395" spans="3:4" ht="15.75">
      <c r="C395" s="61"/>
      <c r="D395" s="61"/>
    </row>
    <row r="396" spans="3:4" ht="15.75">
      <c r="C396" s="61"/>
      <c r="D396" s="61"/>
    </row>
    <row r="397" spans="3:4" ht="15.75">
      <c r="C397" s="61"/>
      <c r="D397" s="61"/>
    </row>
    <row r="398" spans="3:4" ht="15.75">
      <c r="C398" s="61"/>
      <c r="D398" s="61"/>
    </row>
    <row r="399" spans="3:4" ht="15.75">
      <c r="C399" s="61"/>
      <c r="D399" s="61"/>
    </row>
    <row r="400" spans="3:4" ht="15.75">
      <c r="C400" s="61"/>
      <c r="D400" s="61"/>
    </row>
    <row r="401" spans="3:4" ht="15.75">
      <c r="C401" s="61"/>
      <c r="D401" s="61"/>
    </row>
    <row r="402" spans="3:4" ht="15.75">
      <c r="C402" s="61"/>
      <c r="D402" s="61"/>
    </row>
    <row r="403" spans="3:4" ht="15.75">
      <c r="C403" s="61"/>
      <c r="D403" s="61"/>
    </row>
    <row r="404" spans="3:4" ht="15.75">
      <c r="C404" s="61"/>
      <c r="D404" s="61"/>
    </row>
    <row r="405" spans="3:4" ht="15.75">
      <c r="C405" s="61"/>
      <c r="D405" s="61"/>
    </row>
    <row r="406" spans="3:4" ht="15.75">
      <c r="C406" s="61"/>
      <c r="D406" s="61"/>
    </row>
    <row r="407" spans="3:4" ht="15.75">
      <c r="C407" s="61"/>
      <c r="D407" s="61"/>
    </row>
    <row r="408" spans="3:4" ht="15.75">
      <c r="C408" s="61"/>
      <c r="D408" s="61"/>
    </row>
    <row r="409" spans="3:4" ht="15.75">
      <c r="C409" s="61"/>
      <c r="D409" s="61"/>
    </row>
    <row r="410" spans="3:4" ht="15.75">
      <c r="C410" s="61"/>
      <c r="D410" s="61"/>
    </row>
    <row r="411" spans="3:4" ht="15.75">
      <c r="C411" s="61"/>
      <c r="D411" s="61"/>
    </row>
    <row r="412" spans="3:4" ht="15.75">
      <c r="C412" s="61"/>
      <c r="D412" s="61"/>
    </row>
    <row r="413" spans="3:4" ht="15.75">
      <c r="C413" s="61"/>
      <c r="D413" s="61"/>
    </row>
    <row r="414" spans="3:4" ht="15.75">
      <c r="C414" s="61"/>
      <c r="D414" s="61"/>
    </row>
    <row r="415" spans="3:4" ht="15.75">
      <c r="C415" s="61"/>
      <c r="D415" s="61"/>
    </row>
    <row r="416" spans="3:4" ht="15.75">
      <c r="C416" s="61"/>
      <c r="D416" s="61"/>
    </row>
    <row r="417" spans="3:4" ht="15.75">
      <c r="C417" s="61"/>
      <c r="D417" s="61"/>
    </row>
    <row r="418" spans="3:4" ht="15.75">
      <c r="C418" s="61"/>
      <c r="D418" s="61"/>
    </row>
    <row r="419" spans="3:4" ht="15.75">
      <c r="C419" s="61"/>
      <c r="D419" s="61"/>
    </row>
    <row r="420" spans="3:4" ht="15.75">
      <c r="C420" s="61"/>
      <c r="D420" s="61"/>
    </row>
    <row r="421" spans="3:4" ht="15.75">
      <c r="C421" s="61"/>
      <c r="D421" s="61"/>
    </row>
    <row r="422" spans="3:4" ht="15.75">
      <c r="C422" s="61"/>
      <c r="D422" s="61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CE,Dőlt"5.sz. táblázat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2"/>
  <sheetViews>
    <sheetView zoomScale="85" zoomScaleNormal="85" workbookViewId="0" topLeftCell="A7">
      <pane xSplit="4" topLeftCell="E1" activePane="topRight" state="frozen"/>
      <selection pane="topLeft" activeCell="D9" activeCellId="1" sqref="B9:B40 D9:D40"/>
      <selection pane="topRight" activeCell="D10" sqref="D10"/>
    </sheetView>
  </sheetViews>
  <sheetFormatPr defaultColWidth="9.33203125" defaultRowHeight="12.75"/>
  <cols>
    <col min="1" max="1" width="46.66015625" style="30" customWidth="1"/>
    <col min="2" max="2" width="18.16015625" style="30" customWidth="1"/>
    <col min="3" max="3" width="18.83203125" style="30" customWidth="1"/>
    <col min="4" max="4" width="18.16015625" style="30" customWidth="1"/>
    <col min="5" max="5" width="11.5" style="30" customWidth="1"/>
    <col min="6" max="6" width="5.33203125" style="30" customWidth="1"/>
    <col min="7" max="11" width="12" style="30" customWidth="1"/>
    <col min="12" max="12" width="15.33203125" style="30" customWidth="1"/>
    <col min="13" max="16384" width="12" style="30" customWidth="1"/>
  </cols>
  <sheetData>
    <row r="1" spans="1:4" ht="15.75">
      <c r="A1" s="139" t="s">
        <v>43</v>
      </c>
      <c r="B1" s="139"/>
      <c r="C1" s="139"/>
      <c r="D1" s="139"/>
    </row>
    <row r="2" spans="1:6" ht="15.75">
      <c r="A2" s="125" t="s">
        <v>71</v>
      </c>
      <c r="B2" s="125"/>
      <c r="C2" s="125"/>
      <c r="D2" s="125"/>
      <c r="E2" s="1"/>
      <c r="F2" s="1"/>
    </row>
    <row r="3" spans="1:4" ht="15.75">
      <c r="A3" s="140" t="s">
        <v>116</v>
      </c>
      <c r="B3" s="141"/>
      <c r="C3" s="141"/>
      <c r="D3" s="141"/>
    </row>
    <row r="4" spans="1:4" ht="9" customHeight="1">
      <c r="A4" s="31"/>
      <c r="B4" s="31"/>
      <c r="C4" s="31"/>
      <c r="D4" s="32"/>
    </row>
    <row r="5" spans="1:4" ht="21" customHeight="1">
      <c r="A5" s="147" t="s">
        <v>44</v>
      </c>
      <c r="B5" s="142" t="s">
        <v>45</v>
      </c>
      <c r="C5" s="145" t="s">
        <v>46</v>
      </c>
      <c r="D5" s="146"/>
    </row>
    <row r="6" spans="1:4" ht="28.5" customHeight="1">
      <c r="A6" s="148"/>
      <c r="B6" s="143"/>
      <c r="C6" s="142" t="s">
        <v>78</v>
      </c>
      <c r="D6" s="142" t="s">
        <v>47</v>
      </c>
    </row>
    <row r="7" spans="1:4" ht="26.25" customHeight="1">
      <c r="A7" s="149"/>
      <c r="B7" s="144"/>
      <c r="C7" s="144"/>
      <c r="D7" s="144"/>
    </row>
    <row r="8" spans="1:4" ht="24" customHeight="1">
      <c r="A8" s="100" t="s">
        <v>48</v>
      </c>
      <c r="B8" s="100"/>
      <c r="C8" s="100"/>
      <c r="D8" s="100"/>
    </row>
    <row r="9" spans="1:4" ht="15.75">
      <c r="A9" s="33" t="s">
        <v>49</v>
      </c>
      <c r="B9" s="34">
        <f>'[1]nograd'!$C214</f>
        <v>12659</v>
      </c>
      <c r="C9" s="35">
        <f>B9/$B$11*100</f>
        <v>54.95311686056608</v>
      </c>
      <c r="D9" s="35">
        <f>'[1]nograd'!$C173/'[1]nograd'!$C$175*100</f>
        <v>56.877694576809624</v>
      </c>
    </row>
    <row r="10" spans="1:4" s="39" customFormat="1" ht="15.75">
      <c r="A10" s="36" t="s">
        <v>50</v>
      </c>
      <c r="B10" s="37">
        <f>'[1]nograd'!$C215</f>
        <v>10377</v>
      </c>
      <c r="C10" s="38">
        <f aca="true" t="shared" si="0" ref="C10:C39">B10/$B$11*100</f>
        <v>45.04688313943393</v>
      </c>
      <c r="D10" s="38">
        <f>'[1]nograd'!$C174/'[1]nograd'!$C$175*100</f>
        <v>43.122305423190376</v>
      </c>
    </row>
    <row r="11" spans="1:4" s="43" customFormat="1" ht="20.25" customHeight="1">
      <c r="A11" s="40" t="s">
        <v>51</v>
      </c>
      <c r="B11" s="41">
        <f>SUM(B9:B10)</f>
        <v>23036</v>
      </c>
      <c r="C11" s="42">
        <f t="shared" si="0"/>
        <v>100</v>
      </c>
      <c r="D11" s="42">
        <f>SUM(D9:D10)</f>
        <v>100</v>
      </c>
    </row>
    <row r="12" spans="1:4" ht="24" customHeight="1">
      <c r="A12" s="102" t="s">
        <v>52</v>
      </c>
      <c r="B12" s="103"/>
      <c r="C12" s="104"/>
      <c r="D12" s="104"/>
    </row>
    <row r="13" spans="1:5" s="39" customFormat="1" ht="15.75">
      <c r="A13" s="33" t="s">
        <v>86</v>
      </c>
      <c r="B13" s="34">
        <f>'[1]nograd'!$C225</f>
        <v>436</v>
      </c>
      <c r="C13" s="35">
        <f t="shared" si="0"/>
        <v>1.8926897030734504</v>
      </c>
      <c r="D13" s="35">
        <f>'[1]nograd'!$C184/'[1]nograd'!$C$182*100</f>
        <v>2.3916496482868164</v>
      </c>
      <c r="E13" s="48"/>
    </row>
    <row r="14" spans="1:4" ht="15.75">
      <c r="A14" s="69" t="s">
        <v>87</v>
      </c>
      <c r="B14" s="37">
        <f>'[1]nograd'!$C226</f>
        <v>2926</v>
      </c>
      <c r="C14" s="38">
        <f t="shared" si="0"/>
        <v>12.70185796145164</v>
      </c>
      <c r="D14" s="38">
        <f>'[1]nograd'!$C185/'[1]nograd'!$C$182*100</f>
        <v>12.398457000226912</v>
      </c>
    </row>
    <row r="15" spans="1:4" s="39" customFormat="1" ht="15.75">
      <c r="A15" s="33" t="s">
        <v>88</v>
      </c>
      <c r="B15" s="34">
        <f>'[1]nograd'!$C227</f>
        <v>5584</v>
      </c>
      <c r="C15" s="35">
        <f t="shared" si="0"/>
        <v>24.24031949991318</v>
      </c>
      <c r="D15" s="35">
        <f>'[1]nograd'!$C186/'[1]nograd'!$C$182*100</f>
        <v>25.57749035625142</v>
      </c>
    </row>
    <row r="16" spans="1:4" ht="15.75">
      <c r="A16" s="36" t="s">
        <v>89</v>
      </c>
      <c r="B16" s="37">
        <f>'[1]nograd'!$C228</f>
        <v>5864</v>
      </c>
      <c r="C16" s="38">
        <f t="shared" si="0"/>
        <v>25.45580830005209</v>
      </c>
      <c r="D16" s="38">
        <f>'[1]nograd'!$C187/'[1]nograd'!$C$182*100</f>
        <v>25.3641933287951</v>
      </c>
    </row>
    <row r="17" spans="1:4" s="39" customFormat="1" ht="15.75">
      <c r="A17" s="33" t="s">
        <v>90</v>
      </c>
      <c r="B17" s="34">
        <f>'[1]nograd'!$C229</f>
        <v>5828</v>
      </c>
      <c r="C17" s="35">
        <f t="shared" si="0"/>
        <v>25.29953116860566</v>
      </c>
      <c r="D17" s="35">
        <f>'[1]nograd'!$C188/'[1]nograd'!$C$182*100</f>
        <v>25.35965509416837</v>
      </c>
    </row>
    <row r="18" spans="1:4" ht="15.75">
      <c r="A18" s="36" t="s">
        <v>91</v>
      </c>
      <c r="B18" s="37">
        <f>'[1]nograd'!$C230</f>
        <v>2398</v>
      </c>
      <c r="C18" s="38">
        <f t="shared" si="0"/>
        <v>10.409793366903976</v>
      </c>
      <c r="D18" s="38">
        <f>'[1]nograd'!$C189/'[1]nograd'!$C$182*100</f>
        <v>8.908554572271386</v>
      </c>
    </row>
    <row r="19" spans="1:4" s="47" customFormat="1" ht="22.5" customHeight="1">
      <c r="A19" s="40" t="s">
        <v>51</v>
      </c>
      <c r="B19" s="41">
        <f>SUM(B13:B18)</f>
        <v>23036</v>
      </c>
      <c r="C19" s="42">
        <f t="shared" si="0"/>
        <v>100</v>
      </c>
      <c r="D19" s="42">
        <f>SUM(D13:D18)</f>
        <v>100</v>
      </c>
    </row>
    <row r="20" spans="1:4" ht="23.25" customHeight="1">
      <c r="A20" s="102" t="s">
        <v>72</v>
      </c>
      <c r="B20" s="103"/>
      <c r="C20" s="104"/>
      <c r="D20" s="104"/>
    </row>
    <row r="21" spans="1:4" s="39" customFormat="1" ht="15.75">
      <c r="A21" s="33" t="s">
        <v>53</v>
      </c>
      <c r="B21" s="34">
        <f>'[1]nograd'!$C233</f>
        <v>1600</v>
      </c>
      <c r="C21" s="35">
        <f t="shared" si="0"/>
        <v>6.945650286508075</v>
      </c>
      <c r="D21" s="35">
        <f>'[1]nograd'!$C192/'[1]nograd'!$C$198*100</f>
        <v>6.535057862491491</v>
      </c>
    </row>
    <row r="22" spans="1:4" ht="15.75">
      <c r="A22" s="36" t="s">
        <v>54</v>
      </c>
      <c r="B22" s="37">
        <f>'[1]nograd'!$C234</f>
        <v>9278</v>
      </c>
      <c r="C22" s="38">
        <f t="shared" si="0"/>
        <v>40.276089598888696</v>
      </c>
      <c r="D22" s="38">
        <f>'[1]nograd'!$C193/'[1]nograd'!$C$198*100</f>
        <v>39.30565010211028</v>
      </c>
    </row>
    <row r="23" spans="1:4" s="39" customFormat="1" ht="15.75">
      <c r="A23" s="33" t="s">
        <v>55</v>
      </c>
      <c r="B23" s="34">
        <f>'[1]nograd'!$C235</f>
        <v>6559</v>
      </c>
      <c r="C23" s="35">
        <f t="shared" si="0"/>
        <v>28.47282514325404</v>
      </c>
      <c r="D23" s="35">
        <f>'[1]nograd'!$C194/'[1]nograd'!$C$198*100</f>
        <v>30.82368958475153</v>
      </c>
    </row>
    <row r="24" spans="1:4" ht="15.75">
      <c r="A24" s="36" t="s">
        <v>56</v>
      </c>
      <c r="B24" s="37">
        <f>'[1]nograd'!$C236</f>
        <v>3281</v>
      </c>
      <c r="C24" s="38">
        <f t="shared" si="0"/>
        <v>14.24292411877062</v>
      </c>
      <c r="D24" s="38">
        <f>'[1]nograd'!$C195/'[1]nograd'!$C$198*100</f>
        <v>14.213750850918993</v>
      </c>
    </row>
    <row r="25" spans="1:4" s="39" customFormat="1" ht="15.75">
      <c r="A25" s="33" t="s">
        <v>57</v>
      </c>
      <c r="B25" s="34">
        <f>'[1]nograd'!$C237</f>
        <v>1710</v>
      </c>
      <c r="C25" s="35">
        <f t="shared" si="0"/>
        <v>7.423163743705505</v>
      </c>
      <c r="D25" s="35">
        <f>'[1]nograd'!$C196/'[1]nograd'!$C$198*100</f>
        <v>6.816428409348764</v>
      </c>
    </row>
    <row r="26" spans="1:4" ht="15.75">
      <c r="A26" s="36" t="s">
        <v>58</v>
      </c>
      <c r="B26" s="37">
        <f>'[1]nograd'!$C238</f>
        <v>608</v>
      </c>
      <c r="C26" s="38">
        <f t="shared" si="0"/>
        <v>2.6393471088730682</v>
      </c>
      <c r="D26" s="38">
        <f>'[1]nograd'!$C197/'[1]nograd'!$C$198*100</f>
        <v>2.3054231903789426</v>
      </c>
    </row>
    <row r="27" spans="1:4" s="47" customFormat="1" ht="21" customHeight="1">
      <c r="A27" s="40" t="s">
        <v>51</v>
      </c>
      <c r="B27" s="41">
        <f>SUM(B21:B26)</f>
        <v>23036</v>
      </c>
      <c r="C27" s="42">
        <f t="shared" si="0"/>
        <v>100</v>
      </c>
      <c r="D27" s="42">
        <f>SUM(D21:D26)</f>
        <v>100</v>
      </c>
    </row>
    <row r="28" spans="1:4" ht="25.5" customHeight="1">
      <c r="A28" s="102" t="s">
        <v>59</v>
      </c>
      <c r="B28" s="103"/>
      <c r="C28" s="104"/>
      <c r="D28" s="104"/>
    </row>
    <row r="29" spans="1:4" ht="15.75">
      <c r="A29" s="70" t="s">
        <v>80</v>
      </c>
      <c r="B29" s="34">
        <f>'[1]nograd'!$C241</f>
        <v>7901</v>
      </c>
      <c r="C29" s="35">
        <f t="shared" si="0"/>
        <v>34.29848932106269</v>
      </c>
      <c r="D29" s="35">
        <f>'[1]nograd'!$C200/'[1]nograd'!$C$205*100</f>
        <v>29.625595643294762</v>
      </c>
    </row>
    <row r="30" spans="1:4" ht="15.75">
      <c r="A30" s="69" t="s">
        <v>81</v>
      </c>
      <c r="B30" s="37">
        <f>'[1]nograd'!$C242</f>
        <v>4085</v>
      </c>
      <c r="C30" s="38">
        <f t="shared" si="0"/>
        <v>17.73311338774093</v>
      </c>
      <c r="D30" s="38">
        <f>'[1]nograd'!$C201/'[1]nograd'!$C$205*100</f>
        <v>20.00907646925346</v>
      </c>
    </row>
    <row r="31" spans="1:4" ht="15.75">
      <c r="A31" s="70" t="s">
        <v>82</v>
      </c>
      <c r="B31" s="34">
        <f>'[1]nograd'!$C243</f>
        <v>4237</v>
      </c>
      <c r="C31" s="35">
        <f t="shared" si="0"/>
        <v>18.392950164959192</v>
      </c>
      <c r="D31" s="35">
        <f>'[1]nograd'!$C202/'[1]nograd'!$C$205*100</f>
        <v>20.122532334921715</v>
      </c>
    </row>
    <row r="32" spans="1:4" ht="15.75">
      <c r="A32" s="69" t="s">
        <v>83</v>
      </c>
      <c r="B32" s="37">
        <f>'[1]nograd'!$C244</f>
        <v>3843</v>
      </c>
      <c r="C32" s="38">
        <f t="shared" si="0"/>
        <v>16.682583781906583</v>
      </c>
      <c r="D32" s="38">
        <f>'[1]nograd'!$C203/'[1]nograd'!$C$205*100</f>
        <v>16.451100521896983</v>
      </c>
    </row>
    <row r="33" spans="1:4" s="39" customFormat="1" ht="15.75">
      <c r="A33" s="70" t="s">
        <v>84</v>
      </c>
      <c r="B33" s="34">
        <f>'[1]nograd'!$C245</f>
        <v>2970</v>
      </c>
      <c r="C33" s="35">
        <f t="shared" si="0"/>
        <v>12.892863344330612</v>
      </c>
      <c r="D33" s="35">
        <f>'[1]nograd'!$C204/'[1]nograd'!$C$205*100</f>
        <v>13.791695030633083</v>
      </c>
    </row>
    <row r="34" spans="1:4" s="43" customFormat="1" ht="22.5" customHeight="1">
      <c r="A34" s="44" t="s">
        <v>51</v>
      </c>
      <c r="B34" s="45">
        <f>SUM(B29:B33)</f>
        <v>23036</v>
      </c>
      <c r="C34" s="46">
        <f t="shared" si="0"/>
        <v>100</v>
      </c>
      <c r="D34" s="46">
        <f>SUM(D29:D33)</f>
        <v>100.00000000000001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'[1]nograd'!$C248</f>
        <v>3930</v>
      </c>
      <c r="C36" s="38">
        <f t="shared" si="0"/>
        <v>17.060253516235456</v>
      </c>
      <c r="D36" s="66">
        <f>'[1]nograd'!$C207/'[1]nograd'!$C$211*100</f>
        <v>18.466076696165192</v>
      </c>
    </row>
    <row r="37" spans="1:4" ht="15.75">
      <c r="A37" s="68" t="s">
        <v>76</v>
      </c>
      <c r="B37" s="34">
        <f>'[1]nograd'!$C249</f>
        <v>2948</v>
      </c>
      <c r="C37" s="35">
        <f t="shared" si="0"/>
        <v>12.797360652891127</v>
      </c>
      <c r="D37" s="35">
        <f>'[1]nograd'!$C208/'[1]nograd'!$C$211*100</f>
        <v>12.55729521216247</v>
      </c>
    </row>
    <row r="38" spans="1:4" ht="15.75">
      <c r="A38" s="67" t="s">
        <v>109</v>
      </c>
      <c r="B38" s="65">
        <f>'[1]nograd'!$C250</f>
        <v>8503</v>
      </c>
      <c r="C38" s="38">
        <f t="shared" si="0"/>
        <v>36.911790241361345</v>
      </c>
      <c r="D38" s="66">
        <f>'[1]nograd'!$C209/'[1]nograd'!$C$211*100</f>
        <v>34.118447923757664</v>
      </c>
    </row>
    <row r="39" spans="1:4" ht="15.75">
      <c r="A39" s="68" t="s">
        <v>77</v>
      </c>
      <c r="B39" s="34">
        <f>'[1]nograd'!$C251</f>
        <v>7655</v>
      </c>
      <c r="C39" s="35">
        <f t="shared" si="0"/>
        <v>33.23059558951207</v>
      </c>
      <c r="D39" s="35">
        <f>'[1]nograd'!$C210/'[1]nograd'!$C$211*100</f>
        <v>34.85818016791468</v>
      </c>
    </row>
    <row r="40" spans="1:4" ht="15.75">
      <c r="A40" s="62" t="s">
        <v>51</v>
      </c>
      <c r="B40" s="63">
        <f>SUM(B36:B39)</f>
        <v>23036</v>
      </c>
      <c r="C40" s="64">
        <f>B40/$B$11*100</f>
        <v>100</v>
      </c>
      <c r="D40" s="64">
        <f>SUM(D36:D39)</f>
        <v>100.00000000000001</v>
      </c>
    </row>
    <row r="41" spans="1:4" ht="30" customHeight="1">
      <c r="A41" s="138" t="s">
        <v>110</v>
      </c>
      <c r="B41" s="138"/>
      <c r="C41" s="138"/>
      <c r="D41" s="138"/>
    </row>
    <row r="42" spans="3:4" ht="15.75">
      <c r="C42" s="49"/>
      <c r="D42" s="49"/>
    </row>
    <row r="43" spans="3:4" ht="15.75">
      <c r="C43" s="49"/>
      <c r="D43" s="49"/>
    </row>
    <row r="44" spans="3:4" ht="15.75">
      <c r="C44" s="49"/>
      <c r="D44" s="49"/>
    </row>
    <row r="45" spans="3:4" ht="15.75">
      <c r="C45" s="49"/>
      <c r="D45" s="49"/>
    </row>
    <row r="46" spans="3:4" ht="15.75">
      <c r="C46" s="49"/>
      <c r="D46" s="49"/>
    </row>
    <row r="47" spans="3:4" ht="15.75">
      <c r="C47" s="49"/>
      <c r="D47" s="49"/>
    </row>
    <row r="48" spans="3:4" ht="15.75">
      <c r="C48" s="49"/>
      <c r="D48" s="49"/>
    </row>
    <row r="49" spans="3:4" ht="15.75">
      <c r="C49" s="49"/>
      <c r="D49" s="49"/>
    </row>
    <row r="50" spans="3:4" ht="15.75">
      <c r="C50" s="49"/>
      <c r="D50" s="49"/>
    </row>
    <row r="51" spans="3:4" ht="15.75">
      <c r="C51" s="49"/>
      <c r="D51" s="49"/>
    </row>
    <row r="52" spans="3:4" ht="15.75">
      <c r="C52" s="49"/>
      <c r="D52" s="49"/>
    </row>
    <row r="53" spans="3:4" ht="15.75">
      <c r="C53" s="49"/>
      <c r="D53" s="49"/>
    </row>
    <row r="54" spans="3:4" ht="15.75">
      <c r="C54" s="49"/>
      <c r="D54" s="49"/>
    </row>
    <row r="55" spans="3:4" ht="15.75">
      <c r="C55" s="49"/>
      <c r="D55" s="49"/>
    </row>
    <row r="56" spans="3:4" ht="15.75">
      <c r="C56" s="49"/>
      <c r="D56" s="49"/>
    </row>
    <row r="57" spans="3:4" ht="15.75">
      <c r="C57" s="49"/>
      <c r="D57" s="49"/>
    </row>
    <row r="58" spans="3:4" ht="15.75">
      <c r="C58" s="49"/>
      <c r="D58" s="49"/>
    </row>
    <row r="59" spans="3:4" ht="15.75">
      <c r="C59" s="49"/>
      <c r="D59" s="49"/>
    </row>
    <row r="60" spans="3:4" ht="15.75">
      <c r="C60" s="49"/>
      <c r="D60" s="49"/>
    </row>
    <row r="61" spans="3:4" ht="15.75">
      <c r="C61" s="49"/>
      <c r="D61" s="49"/>
    </row>
    <row r="62" spans="3:4" ht="15.75">
      <c r="C62" s="49"/>
      <c r="D62" s="49"/>
    </row>
    <row r="63" spans="3:4" ht="15.75">
      <c r="C63" s="49"/>
      <c r="D63" s="49"/>
    </row>
    <row r="64" spans="3:4" ht="15.75">
      <c r="C64" s="49"/>
      <c r="D64" s="49"/>
    </row>
    <row r="65" spans="3:4" ht="15.75">
      <c r="C65" s="49"/>
      <c r="D65" s="49"/>
    </row>
    <row r="66" spans="3:4" ht="15.75">
      <c r="C66" s="49"/>
      <c r="D66" s="49"/>
    </row>
    <row r="67" spans="3:4" ht="15.75">
      <c r="C67" s="49"/>
      <c r="D67" s="49"/>
    </row>
    <row r="68" spans="3:4" ht="15.75">
      <c r="C68" s="49"/>
      <c r="D68" s="49"/>
    </row>
    <row r="69" spans="3:4" ht="15.75">
      <c r="C69" s="49"/>
      <c r="D69" s="49"/>
    </row>
    <row r="70" spans="3:4" ht="15.75">
      <c r="C70" s="49"/>
      <c r="D70" s="49"/>
    </row>
    <row r="71" spans="3:4" ht="15.75">
      <c r="C71" s="49"/>
      <c r="D71" s="49"/>
    </row>
    <row r="72" spans="3:4" ht="15.75">
      <c r="C72" s="49"/>
      <c r="D72" s="49"/>
    </row>
    <row r="73" spans="3:4" ht="15.75">
      <c r="C73" s="49"/>
      <c r="D73" s="49"/>
    </row>
    <row r="74" spans="3:4" ht="15.75">
      <c r="C74" s="49"/>
      <c r="D74" s="49"/>
    </row>
    <row r="75" spans="3:4" ht="15.75">
      <c r="C75" s="49"/>
      <c r="D75" s="49"/>
    </row>
    <row r="76" spans="3:4" ht="15.75">
      <c r="C76" s="49"/>
      <c r="D76" s="49"/>
    </row>
    <row r="77" spans="3:4" ht="15.75">
      <c r="C77" s="49"/>
      <c r="D77" s="49"/>
    </row>
    <row r="78" spans="3:4" ht="15.75">
      <c r="C78" s="49"/>
      <c r="D78" s="49"/>
    </row>
    <row r="79" spans="3:4" ht="15.75">
      <c r="C79" s="49"/>
      <c r="D79" s="49"/>
    </row>
    <row r="80" spans="3:4" ht="15.75">
      <c r="C80" s="49"/>
      <c r="D80" s="49"/>
    </row>
    <row r="81" spans="3:4" ht="15.75">
      <c r="C81" s="49"/>
      <c r="D81" s="49"/>
    </row>
    <row r="82" spans="3:4" ht="15.75">
      <c r="C82" s="49"/>
      <c r="D82" s="49"/>
    </row>
    <row r="83" spans="3:4" ht="15.75">
      <c r="C83" s="49"/>
      <c r="D83" s="49"/>
    </row>
    <row r="84" spans="3:4" ht="15.75">
      <c r="C84" s="49"/>
      <c r="D84" s="49"/>
    </row>
    <row r="85" spans="3:4" ht="15.75">
      <c r="C85" s="49"/>
      <c r="D85" s="49"/>
    </row>
    <row r="86" spans="3:4" ht="15.75">
      <c r="C86" s="49"/>
      <c r="D86" s="49"/>
    </row>
    <row r="87" spans="3:4" ht="15.75">
      <c r="C87" s="49"/>
      <c r="D87" s="49"/>
    </row>
    <row r="88" spans="3:4" ht="15.75">
      <c r="C88" s="49"/>
      <c r="D88" s="49"/>
    </row>
    <row r="89" spans="3:4" ht="15.75">
      <c r="C89" s="49"/>
      <c r="D89" s="49"/>
    </row>
    <row r="90" spans="3:4" ht="15.75">
      <c r="C90" s="49"/>
      <c r="D90" s="49"/>
    </row>
    <row r="91" spans="3:4" ht="15.75">
      <c r="C91" s="49"/>
      <c r="D91" s="49"/>
    </row>
    <row r="92" spans="3:4" ht="15.75">
      <c r="C92" s="49"/>
      <c r="D92" s="49"/>
    </row>
    <row r="93" spans="3:4" ht="15.75">
      <c r="C93" s="49"/>
      <c r="D93" s="49"/>
    </row>
    <row r="94" spans="3:4" ht="15.75">
      <c r="C94" s="49"/>
      <c r="D94" s="49"/>
    </row>
    <row r="95" spans="3:4" ht="15.75">
      <c r="C95" s="49"/>
      <c r="D95" s="49"/>
    </row>
    <row r="96" spans="3:4" ht="15.75">
      <c r="C96" s="49"/>
      <c r="D96" s="49"/>
    </row>
    <row r="97" spans="3:4" ht="15.75">
      <c r="C97" s="49"/>
      <c r="D97" s="49"/>
    </row>
    <row r="98" spans="3:4" ht="15.75">
      <c r="C98" s="49"/>
      <c r="D98" s="49"/>
    </row>
    <row r="99" spans="3:4" ht="15.75">
      <c r="C99" s="49"/>
      <c r="D99" s="49"/>
    </row>
    <row r="100" spans="3:4" ht="15.75">
      <c r="C100" s="49"/>
      <c r="D100" s="49"/>
    </row>
    <row r="101" spans="3:4" ht="15.75">
      <c r="C101" s="49"/>
      <c r="D101" s="49"/>
    </row>
    <row r="102" spans="3:4" ht="15.75">
      <c r="C102" s="49"/>
      <c r="D102" s="49"/>
    </row>
    <row r="103" spans="3:4" ht="15.75">
      <c r="C103" s="49"/>
      <c r="D103" s="49"/>
    </row>
    <row r="104" spans="3:4" ht="15.75">
      <c r="C104" s="49"/>
      <c r="D104" s="49"/>
    </row>
    <row r="105" spans="3:4" ht="15.75">
      <c r="C105" s="49"/>
      <c r="D105" s="49"/>
    </row>
    <row r="106" spans="3:4" ht="15.75">
      <c r="C106" s="49"/>
      <c r="D106" s="49"/>
    </row>
    <row r="107" spans="3:4" ht="15.75">
      <c r="C107" s="49"/>
      <c r="D107" s="49"/>
    </row>
    <row r="108" spans="3:4" ht="15.75">
      <c r="C108" s="49"/>
      <c r="D108" s="49"/>
    </row>
    <row r="109" spans="3:4" ht="15.75">
      <c r="C109" s="49"/>
      <c r="D109" s="49"/>
    </row>
    <row r="110" spans="3:4" ht="15.75">
      <c r="C110" s="49"/>
      <c r="D110" s="49"/>
    </row>
    <row r="111" spans="3:4" ht="15.75">
      <c r="C111" s="49"/>
      <c r="D111" s="49"/>
    </row>
    <row r="112" spans="3:4" ht="15.75">
      <c r="C112" s="49"/>
      <c r="D112" s="49"/>
    </row>
    <row r="113" spans="3:4" ht="15.75">
      <c r="C113" s="49"/>
      <c r="D113" s="49"/>
    </row>
    <row r="114" spans="3:4" ht="15.75">
      <c r="C114" s="49"/>
      <c r="D114" s="49"/>
    </row>
    <row r="115" spans="3:4" ht="15.75">
      <c r="C115" s="49"/>
      <c r="D115" s="49"/>
    </row>
    <row r="116" spans="3:4" ht="15.75">
      <c r="C116" s="49"/>
      <c r="D116" s="49"/>
    </row>
    <row r="117" spans="3:4" ht="15.75">
      <c r="C117" s="49"/>
      <c r="D117" s="49"/>
    </row>
    <row r="118" spans="3:4" ht="15.75">
      <c r="C118" s="49"/>
      <c r="D118" s="49"/>
    </row>
    <row r="119" spans="3:4" ht="15.75">
      <c r="C119" s="49"/>
      <c r="D119" s="49"/>
    </row>
    <row r="120" spans="3:4" ht="15.75">
      <c r="C120" s="49"/>
      <c r="D120" s="49"/>
    </row>
    <row r="121" spans="3:4" ht="15.75">
      <c r="C121" s="49"/>
      <c r="D121" s="49"/>
    </row>
    <row r="122" spans="3:4" ht="15.75">
      <c r="C122" s="49"/>
      <c r="D122" s="49"/>
    </row>
    <row r="123" spans="3:4" ht="15.75">
      <c r="C123" s="49"/>
      <c r="D123" s="49"/>
    </row>
    <row r="124" spans="3:4" ht="15.75">
      <c r="C124" s="49"/>
      <c r="D124" s="49"/>
    </row>
    <row r="125" spans="3:4" ht="15.75">
      <c r="C125" s="49"/>
      <c r="D125" s="49"/>
    </row>
    <row r="126" spans="3:4" ht="15.75">
      <c r="C126" s="49"/>
      <c r="D126" s="49"/>
    </row>
    <row r="127" spans="3:4" ht="15.75">
      <c r="C127" s="49"/>
      <c r="D127" s="49"/>
    </row>
    <row r="128" spans="3:4" ht="15.75">
      <c r="C128" s="49"/>
      <c r="D128" s="49"/>
    </row>
    <row r="129" spans="3:4" ht="15.75">
      <c r="C129" s="49"/>
      <c r="D129" s="49"/>
    </row>
    <row r="130" spans="3:4" ht="15.75">
      <c r="C130" s="49"/>
      <c r="D130" s="49"/>
    </row>
    <row r="131" spans="3:4" ht="15.75">
      <c r="C131" s="49"/>
      <c r="D131" s="49"/>
    </row>
    <row r="132" spans="3:4" ht="15.75">
      <c r="C132" s="49"/>
      <c r="D132" s="49"/>
    </row>
    <row r="133" spans="3:4" ht="15.75">
      <c r="C133" s="49"/>
      <c r="D133" s="49"/>
    </row>
    <row r="134" spans="3:4" ht="15.75">
      <c r="C134" s="49"/>
      <c r="D134" s="49"/>
    </row>
    <row r="135" spans="3:4" ht="15.75">
      <c r="C135" s="49"/>
      <c r="D135" s="49"/>
    </row>
    <row r="136" spans="3:4" ht="15.75">
      <c r="C136" s="49"/>
      <c r="D136" s="49"/>
    </row>
    <row r="137" spans="3:4" ht="15.75">
      <c r="C137" s="49"/>
      <c r="D137" s="49"/>
    </row>
    <row r="138" spans="3:4" ht="15.75">
      <c r="C138" s="49"/>
      <c r="D138" s="49"/>
    </row>
    <row r="139" spans="3:4" ht="15.75">
      <c r="C139" s="49"/>
      <c r="D139" s="49"/>
    </row>
    <row r="140" spans="3:4" ht="15.75">
      <c r="C140" s="49"/>
      <c r="D140" s="49"/>
    </row>
    <row r="141" spans="3:4" ht="15.75">
      <c r="C141" s="49"/>
      <c r="D141" s="49"/>
    </row>
    <row r="142" spans="3:4" ht="15.75">
      <c r="C142" s="49"/>
      <c r="D142" s="49"/>
    </row>
    <row r="143" spans="3:4" ht="15.75">
      <c r="C143" s="49"/>
      <c r="D143" s="49"/>
    </row>
    <row r="144" spans="3:4" ht="15.75">
      <c r="C144" s="49"/>
      <c r="D144" s="49"/>
    </row>
    <row r="145" spans="3:4" ht="15.75">
      <c r="C145" s="49"/>
      <c r="D145" s="49"/>
    </row>
    <row r="146" spans="3:4" ht="15.75">
      <c r="C146" s="49"/>
      <c r="D146" s="49"/>
    </row>
    <row r="147" spans="3:4" ht="15.75">
      <c r="C147" s="49"/>
      <c r="D147" s="49"/>
    </row>
    <row r="148" spans="3:4" ht="15.75">
      <c r="C148" s="49"/>
      <c r="D148" s="49"/>
    </row>
    <row r="149" spans="3:4" ht="15.75">
      <c r="C149" s="49"/>
      <c r="D149" s="49"/>
    </row>
    <row r="150" spans="3:4" ht="15.75">
      <c r="C150" s="49"/>
      <c r="D150" s="49"/>
    </row>
    <row r="151" spans="3:4" ht="15.75">
      <c r="C151" s="49"/>
      <c r="D151" s="49"/>
    </row>
    <row r="152" spans="3:4" ht="15.75">
      <c r="C152" s="49"/>
      <c r="D152" s="49"/>
    </row>
    <row r="153" spans="3:4" ht="15.75">
      <c r="C153" s="49"/>
      <c r="D153" s="49"/>
    </row>
    <row r="154" spans="3:4" ht="15.75">
      <c r="C154" s="49"/>
      <c r="D154" s="49"/>
    </row>
    <row r="155" spans="3:4" ht="15.75">
      <c r="C155" s="49"/>
      <c r="D155" s="49"/>
    </row>
    <row r="156" spans="3:4" ht="15.75">
      <c r="C156" s="49"/>
      <c r="D156" s="49"/>
    </row>
    <row r="157" spans="3:4" ht="15.75">
      <c r="C157" s="49"/>
      <c r="D157" s="49"/>
    </row>
    <row r="158" spans="3:4" ht="15.75">
      <c r="C158" s="49"/>
      <c r="D158" s="49"/>
    </row>
    <row r="159" spans="3:4" ht="15.75">
      <c r="C159" s="49"/>
      <c r="D159" s="49"/>
    </row>
    <row r="160" spans="3:4" ht="15.75">
      <c r="C160" s="49"/>
      <c r="D160" s="49"/>
    </row>
    <row r="161" spans="3:4" ht="15.75">
      <c r="C161" s="49"/>
      <c r="D161" s="49"/>
    </row>
    <row r="162" spans="3:4" ht="15.75">
      <c r="C162" s="49"/>
      <c r="D162" s="49"/>
    </row>
    <row r="163" spans="3:4" ht="15.75">
      <c r="C163" s="49"/>
      <c r="D163" s="49"/>
    </row>
    <row r="164" spans="3:4" ht="15.75">
      <c r="C164" s="49"/>
      <c r="D164" s="49"/>
    </row>
    <row r="165" spans="3:4" ht="15.75">
      <c r="C165" s="49"/>
      <c r="D165" s="49"/>
    </row>
    <row r="166" spans="3:4" ht="15.75">
      <c r="C166" s="49"/>
      <c r="D166" s="49"/>
    </row>
    <row r="167" spans="3:4" ht="15.75">
      <c r="C167" s="49"/>
      <c r="D167" s="49"/>
    </row>
    <row r="168" spans="3:4" ht="15.75">
      <c r="C168" s="49"/>
      <c r="D168" s="49"/>
    </row>
    <row r="169" spans="3:4" ht="15.75">
      <c r="C169" s="49"/>
      <c r="D169" s="49"/>
    </row>
    <row r="170" spans="3:4" ht="15.75">
      <c r="C170" s="49"/>
      <c r="D170" s="49"/>
    </row>
    <row r="171" spans="3:4" ht="15.75">
      <c r="C171" s="49"/>
      <c r="D171" s="49"/>
    </row>
    <row r="172" spans="3:4" ht="15.75">
      <c r="C172" s="49"/>
      <c r="D172" s="49"/>
    </row>
    <row r="173" spans="3:4" ht="15.75">
      <c r="C173" s="49"/>
      <c r="D173" s="49"/>
    </row>
    <row r="174" spans="3:4" ht="15.75">
      <c r="C174" s="49"/>
      <c r="D174" s="49"/>
    </row>
    <row r="175" spans="3:4" ht="15.75">
      <c r="C175" s="49"/>
      <c r="D175" s="49"/>
    </row>
    <row r="176" spans="3:4" ht="15.75">
      <c r="C176" s="49"/>
      <c r="D176" s="49"/>
    </row>
    <row r="177" spans="3:4" ht="15.75">
      <c r="C177" s="49"/>
      <c r="D177" s="49"/>
    </row>
    <row r="178" spans="3:4" ht="15.75">
      <c r="C178" s="49"/>
      <c r="D178" s="49"/>
    </row>
    <row r="179" spans="3:4" ht="15.75">
      <c r="C179" s="49"/>
      <c r="D179" s="49"/>
    </row>
    <row r="180" spans="3:4" ht="15.75">
      <c r="C180" s="49"/>
      <c r="D180" s="49"/>
    </row>
    <row r="181" spans="3:4" ht="15.75">
      <c r="C181" s="49"/>
      <c r="D181" s="49"/>
    </row>
    <row r="182" spans="3:4" ht="15.75">
      <c r="C182" s="49"/>
      <c r="D182" s="49"/>
    </row>
    <row r="183" spans="3:4" ht="15.75">
      <c r="C183" s="49"/>
      <c r="D183" s="49"/>
    </row>
    <row r="184" spans="3:4" ht="15.75">
      <c r="C184" s="49"/>
      <c r="D184" s="49"/>
    </row>
    <row r="185" spans="3:4" ht="15.75">
      <c r="C185" s="49"/>
      <c r="D185" s="49"/>
    </row>
    <row r="186" spans="3:4" ht="15.75">
      <c r="C186" s="49"/>
      <c r="D186" s="49"/>
    </row>
    <row r="187" spans="3:4" ht="15.75">
      <c r="C187" s="49"/>
      <c r="D187" s="49"/>
    </row>
    <row r="188" spans="3:4" ht="15.75">
      <c r="C188" s="49"/>
      <c r="D188" s="49"/>
    </row>
    <row r="189" spans="3:4" ht="15.75">
      <c r="C189" s="49"/>
      <c r="D189" s="49"/>
    </row>
    <row r="190" spans="3:4" ht="15.75">
      <c r="C190" s="49"/>
      <c r="D190" s="49"/>
    </row>
    <row r="191" spans="3:4" ht="15.75">
      <c r="C191" s="49"/>
      <c r="D191" s="49"/>
    </row>
    <row r="192" spans="3:4" ht="15.75">
      <c r="C192" s="49"/>
      <c r="D192" s="49"/>
    </row>
    <row r="193" spans="3:4" ht="15.75">
      <c r="C193" s="49"/>
      <c r="D193" s="49"/>
    </row>
    <row r="194" spans="3:4" ht="15.75">
      <c r="C194" s="49"/>
      <c r="D194" s="49"/>
    </row>
    <row r="195" spans="3:4" ht="15.75">
      <c r="C195" s="49"/>
      <c r="D195" s="49"/>
    </row>
    <row r="196" spans="3:4" ht="15.75">
      <c r="C196" s="49"/>
      <c r="D196" s="49"/>
    </row>
    <row r="197" spans="3:4" ht="15.75">
      <c r="C197" s="49"/>
      <c r="D197" s="49"/>
    </row>
    <row r="198" spans="3:4" ht="15.75">
      <c r="C198" s="49"/>
      <c r="D198" s="49"/>
    </row>
    <row r="199" spans="3:4" ht="15.75">
      <c r="C199" s="49"/>
      <c r="D199" s="49"/>
    </row>
    <row r="200" spans="3:4" ht="15.75">
      <c r="C200" s="49"/>
      <c r="D200" s="49"/>
    </row>
    <row r="201" spans="3:4" ht="15.75">
      <c r="C201" s="49"/>
      <c r="D201" s="49"/>
    </row>
    <row r="202" spans="3:4" ht="15.75">
      <c r="C202" s="49"/>
      <c r="D202" s="49"/>
    </row>
    <row r="203" spans="3:4" ht="15.75">
      <c r="C203" s="49"/>
      <c r="D203" s="49"/>
    </row>
    <row r="204" spans="3:4" ht="15.75">
      <c r="C204" s="49"/>
      <c r="D204" s="49"/>
    </row>
    <row r="205" spans="3:4" ht="15.75">
      <c r="C205" s="49"/>
      <c r="D205" s="49"/>
    </row>
    <row r="206" spans="3:4" ht="15.75">
      <c r="C206" s="49"/>
      <c r="D206" s="49"/>
    </row>
    <row r="207" spans="3:4" ht="15.75">
      <c r="C207" s="49"/>
      <c r="D207" s="49"/>
    </row>
    <row r="208" spans="3:4" ht="15.75">
      <c r="C208" s="49"/>
      <c r="D208" s="49"/>
    </row>
    <row r="209" spans="3:4" ht="15.75">
      <c r="C209" s="49"/>
      <c r="D209" s="49"/>
    </row>
    <row r="210" spans="3:4" ht="15.75">
      <c r="C210" s="49"/>
      <c r="D210" s="49"/>
    </row>
    <row r="211" spans="3:4" ht="15.75">
      <c r="C211" s="49"/>
      <c r="D211" s="49"/>
    </row>
    <row r="212" spans="3:4" ht="15.75">
      <c r="C212" s="49"/>
      <c r="D212" s="49"/>
    </row>
    <row r="213" spans="3:4" ht="15.75">
      <c r="C213" s="49"/>
      <c r="D213" s="49"/>
    </row>
    <row r="214" spans="3:4" ht="15.75">
      <c r="C214" s="49"/>
      <c r="D214" s="49"/>
    </row>
    <row r="215" spans="3:4" ht="15.75">
      <c r="C215" s="49"/>
      <c r="D215" s="49"/>
    </row>
    <row r="216" spans="3:4" ht="15.75">
      <c r="C216" s="49"/>
      <c r="D216" s="49"/>
    </row>
    <row r="217" spans="3:4" ht="15.75">
      <c r="C217" s="49"/>
      <c r="D217" s="49"/>
    </row>
    <row r="218" spans="3:4" ht="15.75">
      <c r="C218" s="49"/>
      <c r="D218" s="49"/>
    </row>
    <row r="219" spans="3:4" ht="15.75">
      <c r="C219" s="49"/>
      <c r="D219" s="49"/>
    </row>
    <row r="220" spans="3:4" ht="15.75">
      <c r="C220" s="49"/>
      <c r="D220" s="49"/>
    </row>
    <row r="221" spans="3:4" ht="15.75">
      <c r="C221" s="49"/>
      <c r="D221" s="49"/>
    </row>
    <row r="222" spans="3:4" ht="15.75">
      <c r="C222" s="49"/>
      <c r="D222" s="49"/>
    </row>
    <row r="223" spans="3:4" ht="15.75">
      <c r="C223" s="49"/>
      <c r="D223" s="49"/>
    </row>
    <row r="224" spans="3:4" ht="15.75">
      <c r="C224" s="49"/>
      <c r="D224" s="49"/>
    </row>
    <row r="225" spans="3:4" ht="15.75">
      <c r="C225" s="49"/>
      <c r="D225" s="49"/>
    </row>
    <row r="226" spans="3:4" ht="15.75">
      <c r="C226" s="49"/>
      <c r="D226" s="49"/>
    </row>
    <row r="227" spans="3:4" ht="15.75">
      <c r="C227" s="49"/>
      <c r="D227" s="49"/>
    </row>
    <row r="228" spans="3:4" ht="15.75">
      <c r="C228" s="49"/>
      <c r="D228" s="49"/>
    </row>
    <row r="229" spans="3:4" ht="15.75">
      <c r="C229" s="49"/>
      <c r="D229" s="49"/>
    </row>
    <row r="230" spans="3:4" ht="15.75">
      <c r="C230" s="49"/>
      <c r="D230" s="49"/>
    </row>
    <row r="231" spans="3:4" ht="15.75">
      <c r="C231" s="49"/>
      <c r="D231" s="49"/>
    </row>
    <row r="232" spans="3:4" ht="15.75">
      <c r="C232" s="49"/>
      <c r="D232" s="49"/>
    </row>
    <row r="233" spans="3:4" ht="15.75">
      <c r="C233" s="49"/>
      <c r="D233" s="49"/>
    </row>
    <row r="234" spans="3:4" ht="15.75">
      <c r="C234" s="49"/>
      <c r="D234" s="49"/>
    </row>
    <row r="235" spans="3:4" ht="15.75">
      <c r="C235" s="49"/>
      <c r="D235" s="49"/>
    </row>
    <row r="236" spans="3:4" ht="15.75">
      <c r="C236" s="49"/>
      <c r="D236" s="49"/>
    </row>
    <row r="237" spans="3:4" ht="15.75">
      <c r="C237" s="49"/>
      <c r="D237" s="49"/>
    </row>
    <row r="238" spans="3:4" ht="15.75">
      <c r="C238" s="49"/>
      <c r="D238" s="49"/>
    </row>
    <row r="239" spans="3:4" ht="15.75">
      <c r="C239" s="49"/>
      <c r="D239" s="49"/>
    </row>
    <row r="240" spans="3:4" ht="15.75">
      <c r="C240" s="49"/>
      <c r="D240" s="49"/>
    </row>
    <row r="241" spans="3:4" ht="15.75">
      <c r="C241" s="49"/>
      <c r="D241" s="49"/>
    </row>
    <row r="242" spans="3:4" ht="15.75">
      <c r="C242" s="49"/>
      <c r="D242" s="49"/>
    </row>
    <row r="243" spans="3:4" ht="15.75">
      <c r="C243" s="49"/>
      <c r="D243" s="49"/>
    </row>
    <row r="244" spans="3:4" ht="15.75">
      <c r="C244" s="49"/>
      <c r="D244" s="49"/>
    </row>
    <row r="245" spans="3:4" ht="15.75">
      <c r="C245" s="49"/>
      <c r="D245" s="49"/>
    </row>
    <row r="246" spans="3:4" ht="15.75">
      <c r="C246" s="49"/>
      <c r="D246" s="49"/>
    </row>
    <row r="247" spans="3:4" ht="15.75">
      <c r="C247" s="49"/>
      <c r="D247" s="49"/>
    </row>
    <row r="248" spans="3:4" ht="15.75">
      <c r="C248" s="49"/>
      <c r="D248" s="49"/>
    </row>
    <row r="249" spans="3:4" ht="15.75">
      <c r="C249" s="49"/>
      <c r="D249" s="49"/>
    </row>
    <row r="250" spans="3:4" ht="15.75">
      <c r="C250" s="49"/>
      <c r="D250" s="49"/>
    </row>
    <row r="251" spans="3:4" ht="15.75">
      <c r="C251" s="49"/>
      <c r="D251" s="49"/>
    </row>
    <row r="252" spans="3:4" ht="15.75">
      <c r="C252" s="49"/>
      <c r="D252" s="49"/>
    </row>
    <row r="253" spans="3:4" ht="15.75">
      <c r="C253" s="49"/>
      <c r="D253" s="49"/>
    </row>
    <row r="254" spans="3:4" ht="15.75">
      <c r="C254" s="49"/>
      <c r="D254" s="49"/>
    </row>
    <row r="255" spans="3:4" ht="15.75">
      <c r="C255" s="49"/>
      <c r="D255" s="49"/>
    </row>
    <row r="256" spans="3:4" ht="15.75">
      <c r="C256" s="49"/>
      <c r="D256" s="49"/>
    </row>
    <row r="257" spans="3:4" ht="15.75">
      <c r="C257" s="49"/>
      <c r="D257" s="49"/>
    </row>
    <row r="258" spans="3:4" ht="15.75">
      <c r="C258" s="49"/>
      <c r="D258" s="49"/>
    </row>
    <row r="259" spans="3:4" ht="15.75">
      <c r="C259" s="49"/>
      <c r="D259" s="49"/>
    </row>
    <row r="260" spans="3:4" ht="15.75">
      <c r="C260" s="49"/>
      <c r="D260" s="49"/>
    </row>
    <row r="261" spans="3:4" ht="15.75">
      <c r="C261" s="49"/>
      <c r="D261" s="49"/>
    </row>
    <row r="262" spans="3:4" ht="15.75">
      <c r="C262" s="49"/>
      <c r="D262" s="49"/>
    </row>
    <row r="263" spans="3:4" ht="15.75">
      <c r="C263" s="49"/>
      <c r="D263" s="49"/>
    </row>
    <row r="264" spans="3:4" ht="15.75">
      <c r="C264" s="49"/>
      <c r="D264" s="49"/>
    </row>
    <row r="265" spans="3:4" ht="15.75">
      <c r="C265" s="49"/>
      <c r="D265" s="49"/>
    </row>
    <row r="266" spans="3:4" ht="15.75">
      <c r="C266" s="49"/>
      <c r="D266" s="49"/>
    </row>
    <row r="267" spans="3:4" ht="15.75">
      <c r="C267" s="49"/>
      <c r="D267" s="49"/>
    </row>
    <row r="268" spans="3:4" ht="15.75">
      <c r="C268" s="49"/>
      <c r="D268" s="49"/>
    </row>
    <row r="269" spans="3:4" ht="15.75">
      <c r="C269" s="49"/>
      <c r="D269" s="49"/>
    </row>
    <row r="270" spans="3:4" ht="15.75">
      <c r="C270" s="49"/>
      <c r="D270" s="49"/>
    </row>
    <row r="271" spans="3:4" ht="15.75">
      <c r="C271" s="49"/>
      <c r="D271" s="49"/>
    </row>
    <row r="272" spans="3:4" ht="15.75">
      <c r="C272" s="49"/>
      <c r="D272" s="49"/>
    </row>
    <row r="273" spans="3:4" ht="15.75">
      <c r="C273" s="49"/>
      <c r="D273" s="49"/>
    </row>
    <row r="274" spans="3:4" ht="15.75">
      <c r="C274" s="49"/>
      <c r="D274" s="49"/>
    </row>
    <row r="275" spans="3:4" ht="15.75">
      <c r="C275" s="49"/>
      <c r="D275" s="49"/>
    </row>
    <row r="276" spans="3:4" ht="15.75">
      <c r="C276" s="49"/>
      <c r="D276" s="49"/>
    </row>
    <row r="277" spans="3:4" ht="15.75">
      <c r="C277" s="49"/>
      <c r="D277" s="49"/>
    </row>
    <row r="278" spans="3:4" ht="15.75">
      <c r="C278" s="49"/>
      <c r="D278" s="49"/>
    </row>
    <row r="279" spans="3:4" ht="15.75">
      <c r="C279" s="49"/>
      <c r="D279" s="49"/>
    </row>
    <row r="280" spans="3:4" ht="15.75">
      <c r="C280" s="49"/>
      <c r="D280" s="49"/>
    </row>
    <row r="281" spans="3:4" ht="15.75">
      <c r="C281" s="49"/>
      <c r="D281" s="49"/>
    </row>
    <row r="282" spans="3:4" ht="15.75">
      <c r="C282" s="49"/>
      <c r="D282" s="49"/>
    </row>
    <row r="283" spans="3:4" ht="15.75">
      <c r="C283" s="49"/>
      <c r="D283" s="49"/>
    </row>
    <row r="284" spans="3:4" ht="15.75">
      <c r="C284" s="49"/>
      <c r="D284" s="49"/>
    </row>
    <row r="285" spans="3:4" ht="15.75">
      <c r="C285" s="49"/>
      <c r="D285" s="49"/>
    </row>
    <row r="286" spans="3:4" ht="15.75">
      <c r="C286" s="49"/>
      <c r="D286" s="49"/>
    </row>
    <row r="287" spans="3:4" ht="15.75">
      <c r="C287" s="49"/>
      <c r="D287" s="49"/>
    </row>
    <row r="288" spans="3:4" ht="15.75">
      <c r="C288" s="49"/>
      <c r="D288" s="49"/>
    </row>
    <row r="289" spans="3:4" ht="15.75">
      <c r="C289" s="49"/>
      <c r="D289" s="49"/>
    </row>
    <row r="290" spans="3:4" ht="15.75">
      <c r="C290" s="49"/>
      <c r="D290" s="49"/>
    </row>
    <row r="291" spans="3:4" ht="15.75">
      <c r="C291" s="49"/>
      <c r="D291" s="49"/>
    </row>
    <row r="292" spans="3:4" ht="15.75">
      <c r="C292" s="49"/>
      <c r="D292" s="49"/>
    </row>
    <row r="293" spans="3:4" ht="15.75">
      <c r="C293" s="49"/>
      <c r="D293" s="49"/>
    </row>
    <row r="294" spans="3:4" ht="15.75">
      <c r="C294" s="49"/>
      <c r="D294" s="49"/>
    </row>
    <row r="295" spans="3:4" ht="15.75">
      <c r="C295" s="49"/>
      <c r="D295" s="49"/>
    </row>
    <row r="296" spans="3:4" ht="15.75">
      <c r="C296" s="49"/>
      <c r="D296" s="49"/>
    </row>
    <row r="297" spans="3:4" ht="15.75">
      <c r="C297" s="49"/>
      <c r="D297" s="49"/>
    </row>
    <row r="298" spans="3:4" ht="15.75">
      <c r="C298" s="49"/>
      <c r="D298" s="49"/>
    </row>
    <row r="299" spans="3:4" ht="15.75">
      <c r="C299" s="49"/>
      <c r="D299" s="49"/>
    </row>
    <row r="300" spans="3:4" ht="15.75">
      <c r="C300" s="49"/>
      <c r="D300" s="49"/>
    </row>
    <row r="301" spans="3:4" ht="15.75">
      <c r="C301" s="49"/>
      <c r="D301" s="49"/>
    </row>
    <row r="302" spans="3:4" ht="15.75">
      <c r="C302" s="49"/>
      <c r="D302" s="49"/>
    </row>
    <row r="303" spans="3:4" ht="15.75">
      <c r="C303" s="49"/>
      <c r="D303" s="49"/>
    </row>
    <row r="304" spans="3:4" ht="15.75">
      <c r="C304" s="49"/>
      <c r="D304" s="49"/>
    </row>
    <row r="305" spans="3:4" ht="15.75">
      <c r="C305" s="49"/>
      <c r="D305" s="49"/>
    </row>
    <row r="306" spans="3:4" ht="15.75">
      <c r="C306" s="49"/>
      <c r="D306" s="49"/>
    </row>
    <row r="307" spans="3:4" ht="15.75">
      <c r="C307" s="49"/>
      <c r="D307" s="49"/>
    </row>
    <row r="308" spans="3:4" ht="15.75">
      <c r="C308" s="49"/>
      <c r="D308" s="49"/>
    </row>
    <row r="309" spans="3:4" ht="15.75">
      <c r="C309" s="49"/>
      <c r="D309" s="49"/>
    </row>
    <row r="310" spans="3:4" ht="15.75">
      <c r="C310" s="49"/>
      <c r="D310" s="49"/>
    </row>
    <row r="311" spans="3:4" ht="15.75">
      <c r="C311" s="49"/>
      <c r="D311" s="49"/>
    </row>
    <row r="312" spans="3:4" ht="15.75">
      <c r="C312" s="49"/>
      <c r="D312" s="49"/>
    </row>
    <row r="313" spans="3:4" ht="15.75">
      <c r="C313" s="49"/>
      <c r="D313" s="49"/>
    </row>
    <row r="314" spans="3:4" ht="15.75">
      <c r="C314" s="49"/>
      <c r="D314" s="49"/>
    </row>
    <row r="315" spans="3:4" ht="15.75">
      <c r="C315" s="49"/>
      <c r="D315" s="49"/>
    </row>
    <row r="316" spans="3:4" ht="15.75">
      <c r="C316" s="49"/>
      <c r="D316" s="49"/>
    </row>
    <row r="317" spans="3:4" ht="15.75">
      <c r="C317" s="49"/>
      <c r="D317" s="49"/>
    </row>
    <row r="318" spans="3:4" ht="15.75">
      <c r="C318" s="49"/>
      <c r="D318" s="49"/>
    </row>
    <row r="319" spans="3:4" ht="15.75">
      <c r="C319" s="49"/>
      <c r="D319" s="49"/>
    </row>
    <row r="320" spans="3:4" ht="15.75">
      <c r="C320" s="49"/>
      <c r="D320" s="49"/>
    </row>
    <row r="321" spans="3:4" ht="15.75">
      <c r="C321" s="49"/>
      <c r="D321" s="49"/>
    </row>
    <row r="322" spans="3:4" ht="15.75">
      <c r="C322" s="49"/>
      <c r="D322" s="49"/>
    </row>
    <row r="323" spans="3:4" ht="15.75">
      <c r="C323" s="49"/>
      <c r="D323" s="49"/>
    </row>
    <row r="324" spans="3:4" ht="15.75">
      <c r="C324" s="49"/>
      <c r="D324" s="49"/>
    </row>
    <row r="325" spans="3:4" ht="15.75">
      <c r="C325" s="49"/>
      <c r="D325" s="49"/>
    </row>
    <row r="326" spans="3:4" ht="15.75">
      <c r="C326" s="49"/>
      <c r="D326" s="49"/>
    </row>
    <row r="327" spans="3:4" ht="15.75">
      <c r="C327" s="49"/>
      <c r="D327" s="49"/>
    </row>
    <row r="328" spans="3:4" ht="15.75">
      <c r="C328" s="49"/>
      <c r="D328" s="49"/>
    </row>
    <row r="329" spans="3:4" ht="15.75">
      <c r="C329" s="49"/>
      <c r="D329" s="49"/>
    </row>
    <row r="330" spans="3:4" ht="15.75">
      <c r="C330" s="49"/>
      <c r="D330" s="49"/>
    </row>
    <row r="331" spans="3:4" ht="15.75">
      <c r="C331" s="49"/>
      <c r="D331" s="49"/>
    </row>
    <row r="332" spans="3:4" ht="15.75">
      <c r="C332" s="49"/>
      <c r="D332" s="49"/>
    </row>
    <row r="333" spans="3:4" ht="15.75">
      <c r="C333" s="49"/>
      <c r="D333" s="49"/>
    </row>
    <row r="334" spans="3:4" ht="15.75">
      <c r="C334" s="49"/>
      <c r="D334" s="49"/>
    </row>
    <row r="335" spans="3:4" ht="15.75">
      <c r="C335" s="49"/>
      <c r="D335" s="49"/>
    </row>
    <row r="336" spans="3:4" ht="15.75">
      <c r="C336" s="49"/>
      <c r="D336" s="49"/>
    </row>
    <row r="337" spans="3:4" ht="15.75">
      <c r="C337" s="49"/>
      <c r="D337" s="49"/>
    </row>
    <row r="338" spans="3:4" ht="15.75">
      <c r="C338" s="49"/>
      <c r="D338" s="49"/>
    </row>
    <row r="339" spans="3:4" ht="15.75">
      <c r="C339" s="49"/>
      <c r="D339" s="49"/>
    </row>
    <row r="340" spans="3:4" ht="15.75">
      <c r="C340" s="49"/>
      <c r="D340" s="49"/>
    </row>
    <row r="341" spans="3:4" ht="15.75">
      <c r="C341" s="49"/>
      <c r="D341" s="49"/>
    </row>
    <row r="342" spans="3:4" ht="15.75">
      <c r="C342" s="49"/>
      <c r="D342" s="49"/>
    </row>
    <row r="343" spans="3:4" ht="15.75">
      <c r="C343" s="49"/>
      <c r="D343" s="49"/>
    </row>
    <row r="344" spans="3:4" ht="15.75">
      <c r="C344" s="49"/>
      <c r="D344" s="49"/>
    </row>
    <row r="345" spans="3:4" ht="15.75">
      <c r="C345" s="49"/>
      <c r="D345" s="49"/>
    </row>
    <row r="346" spans="3:4" ht="15.75">
      <c r="C346" s="49"/>
      <c r="D346" s="49"/>
    </row>
    <row r="347" spans="3:4" ht="15.75">
      <c r="C347" s="49"/>
      <c r="D347" s="49"/>
    </row>
    <row r="348" spans="3:4" ht="15.75">
      <c r="C348" s="49"/>
      <c r="D348" s="49"/>
    </row>
    <row r="349" spans="3:4" ht="15.75">
      <c r="C349" s="49"/>
      <c r="D349" s="49"/>
    </row>
    <row r="350" spans="3:4" ht="15.75">
      <c r="C350" s="49"/>
      <c r="D350" s="49"/>
    </row>
    <row r="351" spans="3:4" ht="15.75">
      <c r="C351" s="49"/>
      <c r="D351" s="49"/>
    </row>
    <row r="352" spans="3:4" ht="15.75">
      <c r="C352" s="49"/>
      <c r="D352" s="49"/>
    </row>
    <row r="353" spans="3:4" ht="15.75">
      <c r="C353" s="49"/>
      <c r="D353" s="49"/>
    </row>
    <row r="354" spans="3:4" ht="15.75">
      <c r="C354" s="49"/>
      <c r="D354" s="49"/>
    </row>
    <row r="355" spans="3:4" ht="15.75">
      <c r="C355" s="49"/>
      <c r="D355" s="49"/>
    </row>
    <row r="356" spans="3:4" ht="15.75">
      <c r="C356" s="49"/>
      <c r="D356" s="49"/>
    </row>
    <row r="357" spans="3:4" ht="15.75">
      <c r="C357" s="49"/>
      <c r="D357" s="49"/>
    </row>
    <row r="358" spans="3:4" ht="15.75">
      <c r="C358" s="49"/>
      <c r="D358" s="49"/>
    </row>
    <row r="359" spans="3:4" ht="15.75">
      <c r="C359" s="49"/>
      <c r="D359" s="49"/>
    </row>
    <row r="360" spans="3:4" ht="15.75">
      <c r="C360" s="49"/>
      <c r="D360" s="49"/>
    </row>
    <row r="361" spans="3:4" ht="15.75">
      <c r="C361" s="49"/>
      <c r="D361" s="49"/>
    </row>
    <row r="362" spans="3:4" ht="15.75">
      <c r="C362" s="49"/>
      <c r="D362" s="49"/>
    </row>
    <row r="363" spans="3:4" ht="15.75">
      <c r="C363" s="49"/>
      <c r="D363" s="49"/>
    </row>
    <row r="364" spans="3:4" ht="15.75">
      <c r="C364" s="49"/>
      <c r="D364" s="49"/>
    </row>
    <row r="365" spans="3:4" ht="15.75">
      <c r="C365" s="49"/>
      <c r="D365" s="49"/>
    </row>
    <row r="366" spans="3:4" ht="15.75">
      <c r="C366" s="49"/>
      <c r="D366" s="49"/>
    </row>
    <row r="367" spans="3:4" ht="15.75">
      <c r="C367" s="49"/>
      <c r="D367" s="49"/>
    </row>
    <row r="368" spans="3:4" ht="15.75">
      <c r="C368" s="49"/>
      <c r="D368" s="49"/>
    </row>
    <row r="369" spans="3:4" ht="15.75">
      <c r="C369" s="49"/>
      <c r="D369" s="49"/>
    </row>
    <row r="370" spans="3:4" ht="15.75">
      <c r="C370" s="49"/>
      <c r="D370" s="49"/>
    </row>
    <row r="371" spans="3:4" ht="15.75">
      <c r="C371" s="49"/>
      <c r="D371" s="49"/>
    </row>
    <row r="372" spans="3:4" ht="15.75">
      <c r="C372" s="49"/>
      <c r="D372" s="49"/>
    </row>
    <row r="373" spans="3:4" ht="15.75">
      <c r="C373" s="49"/>
      <c r="D373" s="49"/>
    </row>
    <row r="374" spans="3:4" ht="15.75">
      <c r="C374" s="49"/>
      <c r="D374" s="49"/>
    </row>
    <row r="375" spans="3:4" ht="15.75">
      <c r="C375" s="49"/>
      <c r="D375" s="49"/>
    </row>
    <row r="376" spans="3:4" ht="15.75">
      <c r="C376" s="49"/>
      <c r="D376" s="49"/>
    </row>
    <row r="377" spans="3:4" ht="15.75">
      <c r="C377" s="49"/>
      <c r="D377" s="49"/>
    </row>
    <row r="378" spans="3:4" ht="15.75">
      <c r="C378" s="49"/>
      <c r="D378" s="49"/>
    </row>
    <row r="379" spans="3:4" ht="15.75">
      <c r="C379" s="49"/>
      <c r="D379" s="49"/>
    </row>
    <row r="380" spans="3:4" ht="15.75">
      <c r="C380" s="49"/>
      <c r="D380" s="49"/>
    </row>
    <row r="381" spans="3:4" ht="15.75">
      <c r="C381" s="49"/>
      <c r="D381" s="49"/>
    </row>
    <row r="382" spans="3:4" ht="15.75">
      <c r="C382" s="49"/>
      <c r="D382" s="49"/>
    </row>
    <row r="383" spans="3:4" ht="15.75">
      <c r="C383" s="49"/>
      <c r="D383" s="49"/>
    </row>
    <row r="384" spans="3:4" ht="15.75">
      <c r="C384" s="49"/>
      <c r="D384" s="49"/>
    </row>
    <row r="385" spans="3:4" ht="15.75">
      <c r="C385" s="49"/>
      <c r="D385" s="49"/>
    </row>
    <row r="386" spans="3:4" ht="15.75">
      <c r="C386" s="49"/>
      <c r="D386" s="49"/>
    </row>
    <row r="387" spans="3:4" ht="15.75">
      <c r="C387" s="49"/>
      <c r="D387" s="49"/>
    </row>
    <row r="388" spans="3:4" ht="15.75">
      <c r="C388" s="49"/>
      <c r="D388" s="49"/>
    </row>
    <row r="389" spans="3:4" ht="15.75">
      <c r="C389" s="49"/>
      <c r="D389" s="49"/>
    </row>
    <row r="390" spans="3:4" ht="15.75">
      <c r="C390" s="49"/>
      <c r="D390" s="49"/>
    </row>
    <row r="391" spans="3:4" ht="15.75">
      <c r="C391" s="49"/>
      <c r="D391" s="49"/>
    </row>
    <row r="392" spans="3:4" ht="15.75">
      <c r="C392" s="49"/>
      <c r="D392" s="49"/>
    </row>
    <row r="393" spans="3:4" ht="15.75">
      <c r="C393" s="49"/>
      <c r="D393" s="49"/>
    </row>
    <row r="394" spans="3:4" ht="15.75">
      <c r="C394" s="49"/>
      <c r="D394" s="49"/>
    </row>
    <row r="395" spans="3:4" ht="15.75">
      <c r="C395" s="49"/>
      <c r="D395" s="49"/>
    </row>
    <row r="396" spans="3:4" ht="15.75">
      <c r="C396" s="49"/>
      <c r="D396" s="49"/>
    </row>
    <row r="397" spans="3:4" ht="15.75">
      <c r="C397" s="49"/>
      <c r="D397" s="49"/>
    </row>
    <row r="398" spans="3:4" ht="15.75">
      <c r="C398" s="49"/>
      <c r="D398" s="49"/>
    </row>
    <row r="399" spans="3:4" ht="15.75">
      <c r="C399" s="49"/>
      <c r="D399" s="49"/>
    </row>
    <row r="400" spans="3:4" ht="15.75">
      <c r="C400" s="49"/>
      <c r="D400" s="49"/>
    </row>
    <row r="401" spans="3:4" ht="15.75">
      <c r="C401" s="49"/>
      <c r="D401" s="49"/>
    </row>
    <row r="402" spans="3:4" ht="15.75">
      <c r="C402" s="49"/>
      <c r="D402" s="49"/>
    </row>
    <row r="403" spans="3:4" ht="15.75">
      <c r="C403" s="49"/>
      <c r="D403" s="49"/>
    </row>
    <row r="404" spans="3:4" ht="15.75">
      <c r="C404" s="49"/>
      <c r="D404" s="49"/>
    </row>
    <row r="405" spans="3:4" ht="15.75">
      <c r="C405" s="49"/>
      <c r="D405" s="49"/>
    </row>
    <row r="406" spans="3:4" ht="15.75">
      <c r="C406" s="49"/>
      <c r="D406" s="49"/>
    </row>
    <row r="407" spans="3:4" ht="15.75">
      <c r="C407" s="49"/>
      <c r="D407" s="49"/>
    </row>
    <row r="408" spans="3:4" ht="15.75">
      <c r="C408" s="49"/>
      <c r="D408" s="49"/>
    </row>
    <row r="409" spans="3:4" ht="15.75">
      <c r="C409" s="49"/>
      <c r="D409" s="49"/>
    </row>
    <row r="410" spans="3:4" ht="15.75">
      <c r="C410" s="49"/>
      <c r="D410" s="49"/>
    </row>
    <row r="411" spans="3:4" ht="15.75">
      <c r="C411" s="49"/>
      <c r="D411" s="49"/>
    </row>
    <row r="412" spans="3:4" ht="15.75">
      <c r="C412" s="49"/>
      <c r="D412" s="49"/>
    </row>
    <row r="413" spans="3:4" ht="15.75">
      <c r="C413" s="49"/>
      <c r="D413" s="49"/>
    </row>
    <row r="414" spans="3:4" ht="15.75">
      <c r="C414" s="49"/>
      <c r="D414" s="49"/>
    </row>
    <row r="415" spans="3:4" ht="15.75">
      <c r="C415" s="49"/>
      <c r="D415" s="49"/>
    </row>
    <row r="416" spans="3:4" ht="15.75">
      <c r="C416" s="49"/>
      <c r="D416" s="49"/>
    </row>
    <row r="417" spans="3:4" ht="15.75">
      <c r="C417" s="49"/>
      <c r="D417" s="49"/>
    </row>
    <row r="418" spans="3:4" ht="15.75">
      <c r="C418" s="49"/>
      <c r="D418" s="49"/>
    </row>
    <row r="419" spans="3:4" ht="15.75">
      <c r="C419" s="49"/>
      <c r="D419" s="49"/>
    </row>
    <row r="420" spans="3:4" ht="15.75">
      <c r="C420" s="49"/>
      <c r="D420" s="49"/>
    </row>
    <row r="421" spans="3:4" ht="15.75">
      <c r="C421" s="49"/>
      <c r="D421" s="49"/>
    </row>
    <row r="422" spans="3:4" ht="15.75">
      <c r="C422" s="49"/>
      <c r="D422" s="49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CE,Dőlt"6.sz. táblázat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zoomScale="85" zoomScaleNormal="85" workbookViewId="0" topLeftCell="A1">
      <selection activeCell="K32" sqref="K32"/>
    </sheetView>
  </sheetViews>
  <sheetFormatPr defaultColWidth="9.33203125" defaultRowHeight="12.75"/>
  <cols>
    <col min="1" max="1" width="27.5" style="72" customWidth="1"/>
    <col min="2" max="2" width="12" style="72" customWidth="1"/>
    <col min="3" max="3" width="11.83203125" style="72" customWidth="1"/>
    <col min="4" max="4" width="13.16015625" style="72" customWidth="1"/>
    <col min="5" max="5" width="12.5" style="72" customWidth="1"/>
    <col min="6" max="6" width="13.66015625" style="72" customWidth="1"/>
    <col min="7" max="10" width="12" style="72" customWidth="1"/>
    <col min="11" max="11" width="17.16015625" style="72" customWidth="1"/>
    <col min="12" max="14" width="11.16015625" style="72" customWidth="1"/>
    <col min="15" max="15" width="15.33203125" style="72" customWidth="1"/>
    <col min="16" max="16384" width="12" style="72" customWidth="1"/>
  </cols>
  <sheetData>
    <row r="1" spans="1:7" ht="15.75">
      <c r="A1" s="165" t="s">
        <v>60</v>
      </c>
      <c r="B1" s="165"/>
      <c r="C1" s="165"/>
      <c r="D1" s="165"/>
      <c r="E1" s="165"/>
      <c r="F1" s="165"/>
      <c r="G1" s="165"/>
    </row>
    <row r="2" spans="1:7" ht="15.75">
      <c r="A2" s="165" t="s">
        <v>73</v>
      </c>
      <c r="B2" s="165"/>
      <c r="C2" s="165"/>
      <c r="D2" s="165"/>
      <c r="E2" s="165"/>
      <c r="F2" s="165"/>
      <c r="G2" s="165"/>
    </row>
    <row r="3" spans="1:7" ht="21.75" customHeight="1">
      <c r="A3" s="166" t="s">
        <v>116</v>
      </c>
      <c r="B3" s="167"/>
      <c r="C3" s="167"/>
      <c r="D3" s="167"/>
      <c r="E3" s="167"/>
      <c r="F3" s="167"/>
      <c r="G3" s="167"/>
    </row>
    <row r="4" spans="1:7" ht="24" customHeight="1">
      <c r="A4" s="73"/>
      <c r="B4" s="168" t="s">
        <v>85</v>
      </c>
      <c r="C4" s="171" t="s">
        <v>61</v>
      </c>
      <c r="D4" s="172"/>
      <c r="E4" s="168" t="s">
        <v>62</v>
      </c>
      <c r="F4" s="168" t="s">
        <v>63</v>
      </c>
      <c r="G4" s="168" t="s">
        <v>64</v>
      </c>
    </row>
    <row r="5" spans="1:7" ht="24" customHeight="1">
      <c r="A5" s="76" t="s">
        <v>34</v>
      </c>
      <c r="B5" s="169"/>
      <c r="C5" s="74" t="s">
        <v>65</v>
      </c>
      <c r="D5" s="75" t="s">
        <v>66</v>
      </c>
      <c r="E5" s="169"/>
      <c r="F5" s="169"/>
      <c r="G5" s="169"/>
    </row>
    <row r="6" spans="1:7" ht="24" customHeight="1">
      <c r="A6" s="77"/>
      <c r="B6" s="170"/>
      <c r="C6" s="173" t="s">
        <v>67</v>
      </c>
      <c r="D6" s="174"/>
      <c r="E6" s="170"/>
      <c r="F6" s="170"/>
      <c r="G6" s="170"/>
    </row>
    <row r="7" spans="1:7" ht="18.75" customHeight="1">
      <c r="A7" s="162" t="s">
        <v>17</v>
      </c>
      <c r="B7" s="163"/>
      <c r="C7" s="163"/>
      <c r="D7" s="163"/>
      <c r="E7" s="163"/>
      <c r="F7" s="163"/>
      <c r="G7" s="164"/>
    </row>
    <row r="8" spans="1:10" s="80" customFormat="1" ht="15.75">
      <c r="A8" s="78" t="s">
        <v>2</v>
      </c>
      <c r="B8" s="20">
        <f>'[5]ZAROALL'!B185</f>
        <v>533</v>
      </c>
      <c r="C8" s="20">
        <f>'[4]Munka1'!D356</f>
        <v>94</v>
      </c>
      <c r="D8" s="20">
        <f>'[4]Munka1'!E356</f>
        <v>750</v>
      </c>
      <c r="E8" s="20">
        <f>B8+C8+D8</f>
        <v>1377</v>
      </c>
      <c r="F8" s="20">
        <f>E8-G8</f>
        <v>431</v>
      </c>
      <c r="G8" s="20">
        <f>'[5]ZAROALL'!C185</f>
        <v>946</v>
      </c>
      <c r="H8" s="79"/>
      <c r="I8" s="79"/>
      <c r="J8" s="79"/>
    </row>
    <row r="9" spans="1:7" s="80" customFormat="1" ht="15.75">
      <c r="A9" s="81" t="s">
        <v>3</v>
      </c>
      <c r="B9" s="82">
        <f>'[5]ZAROALL'!B186</f>
        <v>126</v>
      </c>
      <c r="C9" s="83">
        <f>'[4]Munka1'!D357</f>
        <v>13</v>
      </c>
      <c r="D9" s="84">
        <f>'[4]Munka1'!E357</f>
        <v>208</v>
      </c>
      <c r="E9" s="84">
        <f aca="true" t="shared" si="0" ref="E9:E22">B9+C9+D9</f>
        <v>347</v>
      </c>
      <c r="F9" s="84">
        <f aca="true" t="shared" si="1" ref="F9:F30">E9-G9</f>
        <v>218</v>
      </c>
      <c r="G9" s="82">
        <f>'[5]ZAROALL'!C186</f>
        <v>129</v>
      </c>
    </row>
    <row r="10" spans="1:7" s="80" customFormat="1" ht="15.75">
      <c r="A10" s="78" t="s">
        <v>4</v>
      </c>
      <c r="B10" s="20">
        <f>'[5]ZAROALL'!B187</f>
        <v>151</v>
      </c>
      <c r="C10" s="85">
        <f>'[4]Munka1'!D358</f>
        <v>70</v>
      </c>
      <c r="D10" s="86">
        <f>'[4]Munka1'!E358</f>
        <v>829</v>
      </c>
      <c r="E10" s="86">
        <f t="shared" si="0"/>
        <v>1050</v>
      </c>
      <c r="F10" s="86">
        <f t="shared" si="1"/>
        <v>230</v>
      </c>
      <c r="G10" s="20">
        <f>'[5]ZAROALL'!C187</f>
        <v>820</v>
      </c>
    </row>
    <row r="11" spans="1:7" s="80" customFormat="1" ht="15.75">
      <c r="A11" s="81" t="s">
        <v>5</v>
      </c>
      <c r="B11" s="82">
        <f>'[5]ZAROALL'!B188</f>
        <v>100</v>
      </c>
      <c r="C11" s="83">
        <f>'[4]Munka1'!D359</f>
        <v>110</v>
      </c>
      <c r="D11" s="84">
        <f>'[4]Munka1'!E359</f>
        <v>167</v>
      </c>
      <c r="E11" s="84">
        <f t="shared" si="0"/>
        <v>377</v>
      </c>
      <c r="F11" s="84">
        <f t="shared" si="1"/>
        <v>104</v>
      </c>
      <c r="G11" s="82">
        <f>'[5]ZAROALL'!C188</f>
        <v>273</v>
      </c>
    </row>
    <row r="12" spans="1:7" s="80" customFormat="1" ht="15.75">
      <c r="A12" s="78" t="s">
        <v>6</v>
      </c>
      <c r="B12" s="20">
        <f>'[5]ZAROALL'!B189</f>
        <v>87</v>
      </c>
      <c r="C12" s="85">
        <f>'[4]Munka1'!D360</f>
        <v>43</v>
      </c>
      <c r="D12" s="86">
        <f>'[4]Munka1'!E360</f>
        <v>64</v>
      </c>
      <c r="E12" s="86">
        <f t="shared" si="0"/>
        <v>194</v>
      </c>
      <c r="F12" s="86">
        <f t="shared" si="1"/>
        <v>80</v>
      </c>
      <c r="G12" s="20">
        <f>'[5]ZAROALL'!C189</f>
        <v>114</v>
      </c>
    </row>
    <row r="13" spans="1:7" s="80" customFormat="1" ht="15.75">
      <c r="A13" s="81" t="s">
        <v>7</v>
      </c>
      <c r="B13" s="82">
        <f>'[5]ZAROALL'!B190</f>
        <v>170</v>
      </c>
      <c r="C13" s="83">
        <f>'[4]Munka1'!D361</f>
        <v>235</v>
      </c>
      <c r="D13" s="84">
        <f>'[4]Munka1'!E361</f>
        <v>973</v>
      </c>
      <c r="E13" s="84">
        <f t="shared" si="0"/>
        <v>1378</v>
      </c>
      <c r="F13" s="84">
        <f t="shared" si="1"/>
        <v>177</v>
      </c>
      <c r="G13" s="82">
        <f>'[5]ZAROALL'!C190</f>
        <v>1201</v>
      </c>
    </row>
    <row r="14" spans="1:7" s="80" customFormat="1" ht="15.75">
      <c r="A14" s="78" t="s">
        <v>8</v>
      </c>
      <c r="B14" s="20">
        <f>'[5]ZAROALL'!B191</f>
        <v>96</v>
      </c>
      <c r="C14" s="85">
        <f>'[4]Munka1'!D362</f>
        <v>32</v>
      </c>
      <c r="D14" s="86">
        <f>'[4]Munka1'!E362</f>
        <v>113</v>
      </c>
      <c r="E14" s="86">
        <f t="shared" si="0"/>
        <v>241</v>
      </c>
      <c r="F14" s="86">
        <f t="shared" si="1"/>
        <v>145</v>
      </c>
      <c r="G14" s="20">
        <f>'[5]ZAROALL'!C191</f>
        <v>96</v>
      </c>
    </row>
    <row r="15" spans="1:7" s="80" customFormat="1" ht="15.75">
      <c r="A15" s="81" t="s">
        <v>9</v>
      </c>
      <c r="B15" s="82">
        <f>'[5]ZAROALL'!B192</f>
        <v>208</v>
      </c>
      <c r="C15" s="83">
        <f>'[4]Munka1'!D363</f>
        <v>18</v>
      </c>
      <c r="D15" s="84">
        <f>'[4]Munka1'!E363</f>
        <v>157</v>
      </c>
      <c r="E15" s="84">
        <f t="shared" si="0"/>
        <v>383</v>
      </c>
      <c r="F15" s="84">
        <f t="shared" si="1"/>
        <v>255</v>
      </c>
      <c r="G15" s="82">
        <f>'[5]ZAROALL'!C192</f>
        <v>128</v>
      </c>
    </row>
    <row r="16" spans="1:7" s="80" customFormat="1" ht="15.75">
      <c r="A16" s="78" t="s">
        <v>10</v>
      </c>
      <c r="B16" s="20">
        <f>'[5]ZAROALL'!B193</f>
        <v>216</v>
      </c>
      <c r="C16" s="85">
        <f>'[4]Munka1'!D364</f>
        <v>46</v>
      </c>
      <c r="D16" s="86">
        <f>'[4]Munka1'!E364</f>
        <v>193</v>
      </c>
      <c r="E16" s="86">
        <f t="shared" si="0"/>
        <v>455</v>
      </c>
      <c r="F16" s="86">
        <f t="shared" si="1"/>
        <v>281</v>
      </c>
      <c r="G16" s="20">
        <f>'[5]ZAROALL'!C193</f>
        <v>174</v>
      </c>
    </row>
    <row r="17" spans="1:7" s="80" customFormat="1" ht="15.75">
      <c r="A17" s="81" t="s">
        <v>11</v>
      </c>
      <c r="B17" s="82">
        <f>'[5]ZAROALL'!B194</f>
        <v>309</v>
      </c>
      <c r="C17" s="83">
        <f>'[4]Munka1'!D365</f>
        <v>82</v>
      </c>
      <c r="D17" s="84">
        <f>'[4]Munka1'!E365</f>
        <v>88</v>
      </c>
      <c r="E17" s="84">
        <f t="shared" si="0"/>
        <v>479</v>
      </c>
      <c r="F17" s="84">
        <f t="shared" si="1"/>
        <v>330</v>
      </c>
      <c r="G17" s="82">
        <f>'[5]ZAROALL'!C194</f>
        <v>149</v>
      </c>
    </row>
    <row r="18" spans="1:7" s="80" customFormat="1" ht="15.75">
      <c r="A18" s="78" t="s">
        <v>12</v>
      </c>
      <c r="B18" s="20">
        <f>'[5]ZAROALL'!B195</f>
        <v>181</v>
      </c>
      <c r="C18" s="85">
        <f>'[4]Munka1'!D366</f>
        <v>9</v>
      </c>
      <c r="D18" s="86">
        <f>'[4]Munka1'!E366</f>
        <v>49</v>
      </c>
      <c r="E18" s="86">
        <f t="shared" si="0"/>
        <v>239</v>
      </c>
      <c r="F18" s="86">
        <f t="shared" si="1"/>
        <v>152</v>
      </c>
      <c r="G18" s="20">
        <f>'[5]ZAROALL'!C195</f>
        <v>87</v>
      </c>
    </row>
    <row r="19" spans="1:7" s="80" customFormat="1" ht="15.75">
      <c r="A19" s="81" t="s">
        <v>13</v>
      </c>
      <c r="B19" s="82">
        <f>'[5]ZAROALL'!B196</f>
        <v>57</v>
      </c>
      <c r="C19" s="83">
        <f>'[4]Munka1'!D367</f>
        <v>15</v>
      </c>
      <c r="D19" s="84">
        <f>'[4]Munka1'!E367</f>
        <v>80</v>
      </c>
      <c r="E19" s="84">
        <f t="shared" si="0"/>
        <v>152</v>
      </c>
      <c r="F19" s="84">
        <f t="shared" si="1"/>
        <v>119</v>
      </c>
      <c r="G19" s="82">
        <f>'[5]ZAROALL'!C196</f>
        <v>33</v>
      </c>
    </row>
    <row r="20" spans="1:7" s="80" customFormat="1" ht="15.75">
      <c r="A20" s="78" t="s">
        <v>14</v>
      </c>
      <c r="B20" s="20">
        <f>'[5]ZAROALL'!B197</f>
        <v>20</v>
      </c>
      <c r="C20" s="85">
        <f>'[4]Munka1'!D368</f>
        <v>0</v>
      </c>
      <c r="D20" s="86">
        <f>'[4]Munka1'!E368</f>
        <v>49</v>
      </c>
      <c r="E20" s="86">
        <f t="shared" si="0"/>
        <v>69</v>
      </c>
      <c r="F20" s="86">
        <f t="shared" si="1"/>
        <v>26</v>
      </c>
      <c r="G20" s="20">
        <f>'[5]ZAROALL'!C197</f>
        <v>43</v>
      </c>
    </row>
    <row r="21" spans="1:7" s="80" customFormat="1" ht="15.75">
      <c r="A21" s="81" t="s">
        <v>15</v>
      </c>
      <c r="B21" s="82">
        <f>'[5]ZAROALL'!B198</f>
        <v>31</v>
      </c>
      <c r="C21" s="83">
        <f>'[4]Munka1'!D369</f>
        <v>4</v>
      </c>
      <c r="D21" s="84">
        <f>'[4]Munka1'!E369</f>
        <v>62</v>
      </c>
      <c r="E21" s="84">
        <f t="shared" si="0"/>
        <v>97</v>
      </c>
      <c r="F21" s="84">
        <f t="shared" si="1"/>
        <v>54</v>
      </c>
      <c r="G21" s="82">
        <f>'[5]ZAROALL'!C198</f>
        <v>43</v>
      </c>
    </row>
    <row r="22" spans="1:7" s="80" customFormat="1" ht="15.75">
      <c r="A22" s="78" t="s">
        <v>16</v>
      </c>
      <c r="B22" s="20">
        <f>'[5]ZAROALL'!B199</f>
        <v>182</v>
      </c>
      <c r="C22" s="85">
        <f>'[4]Munka1'!D370</f>
        <v>45</v>
      </c>
      <c r="D22" s="86">
        <f>'[4]Munka1'!E370</f>
        <v>6</v>
      </c>
      <c r="E22" s="86">
        <f t="shared" si="0"/>
        <v>233</v>
      </c>
      <c r="F22" s="86">
        <f t="shared" si="1"/>
        <v>15</v>
      </c>
      <c r="G22" s="20">
        <f>'[5]ZAROALL'!C199</f>
        <v>218</v>
      </c>
    </row>
    <row r="23" spans="1:9" s="80" customFormat="1" ht="28.5">
      <c r="A23" s="87" t="s">
        <v>17</v>
      </c>
      <c r="B23" s="88">
        <f aca="true" t="shared" si="2" ref="B23:G23">SUM(B8:B22)</f>
        <v>2467</v>
      </c>
      <c r="C23" s="88">
        <f t="shared" si="2"/>
        <v>816</v>
      </c>
      <c r="D23" s="88">
        <f>SUM(D8:D22)</f>
        <v>3788</v>
      </c>
      <c r="E23" s="88">
        <f t="shared" si="2"/>
        <v>7071</v>
      </c>
      <c r="F23" s="88">
        <f t="shared" si="1"/>
        <v>2617</v>
      </c>
      <c r="G23" s="88">
        <f t="shared" si="2"/>
        <v>4454</v>
      </c>
      <c r="I23" s="79"/>
    </row>
    <row r="24" spans="1:17" s="80" customFormat="1" ht="19.5" customHeight="1">
      <c r="A24" s="159" t="s">
        <v>24</v>
      </c>
      <c r="B24" s="160"/>
      <c r="C24" s="160"/>
      <c r="D24" s="160"/>
      <c r="E24" s="160"/>
      <c r="F24" s="160"/>
      <c r="G24" s="161"/>
      <c r="H24" s="79"/>
      <c r="I24" s="89"/>
      <c r="J24" s="89"/>
      <c r="K24" s="89"/>
      <c r="L24" s="89"/>
      <c r="O24"/>
      <c r="P24"/>
      <c r="Q24"/>
    </row>
    <row r="25" spans="1:7" s="80" customFormat="1" ht="15.75">
      <c r="A25" s="81" t="s">
        <v>18</v>
      </c>
      <c r="B25" s="82">
        <f>'[5]ZAROALL'!B202</f>
        <v>180</v>
      </c>
      <c r="C25" s="90">
        <f>'[4]Munka1'!D372</f>
        <v>84</v>
      </c>
      <c r="D25" s="90">
        <f>'[4]Munka1'!E372</f>
        <v>80</v>
      </c>
      <c r="E25" s="84">
        <f aca="true" t="shared" si="3" ref="E25:E30">B25+C25+D25</f>
        <v>344</v>
      </c>
      <c r="F25" s="84">
        <f t="shared" si="1"/>
        <v>219</v>
      </c>
      <c r="G25" s="82">
        <f>'[5]ZAROALL'!C202</f>
        <v>125</v>
      </c>
    </row>
    <row r="26" spans="1:7" s="80" customFormat="1" ht="15.75">
      <c r="A26" s="19" t="s">
        <v>19</v>
      </c>
      <c r="B26" s="20">
        <f>'[5]ZAROALL'!B203</f>
        <v>23</v>
      </c>
      <c r="C26" s="85">
        <f>'[4]Munka1'!D373</f>
        <v>177</v>
      </c>
      <c r="D26" s="86">
        <f>'[4]Munka1'!E373</f>
        <v>49</v>
      </c>
      <c r="E26" s="86">
        <f t="shared" si="3"/>
        <v>249</v>
      </c>
      <c r="F26" s="86">
        <f t="shared" si="1"/>
        <v>165</v>
      </c>
      <c r="G26" s="20">
        <f>'[5]ZAROALL'!C203</f>
        <v>84</v>
      </c>
    </row>
    <row r="27" spans="1:7" s="80" customFormat="1" ht="15.75">
      <c r="A27" s="81" t="s">
        <v>20</v>
      </c>
      <c r="B27" s="82">
        <f>'[5]ZAROALL'!B204</f>
        <v>299</v>
      </c>
      <c r="C27" s="83">
        <f>'[4]Munka1'!D374</f>
        <v>148</v>
      </c>
      <c r="D27" s="84">
        <f>'[4]Munka1'!E374</f>
        <v>80</v>
      </c>
      <c r="E27" s="84">
        <f t="shared" si="3"/>
        <v>527</v>
      </c>
      <c r="F27" s="84">
        <f t="shared" si="1"/>
        <v>365</v>
      </c>
      <c r="G27" s="82">
        <f>'[5]ZAROALL'!C204</f>
        <v>162</v>
      </c>
    </row>
    <row r="28" spans="1:7" s="80" customFormat="1" ht="15.75">
      <c r="A28" s="19" t="s">
        <v>21</v>
      </c>
      <c r="B28" s="20">
        <f>'[5]ZAROALL'!B205</f>
        <v>32</v>
      </c>
      <c r="C28" s="85">
        <f>'[4]Munka1'!D375</f>
        <v>11</v>
      </c>
      <c r="D28" s="86">
        <f>'[4]Munka1'!E375</f>
        <v>195</v>
      </c>
      <c r="E28" s="86">
        <f t="shared" si="3"/>
        <v>238</v>
      </c>
      <c r="F28" s="86">
        <f t="shared" si="1"/>
        <v>195</v>
      </c>
      <c r="G28" s="20">
        <f>'[5]ZAROALL'!C205</f>
        <v>43</v>
      </c>
    </row>
    <row r="29" spans="1:7" s="80" customFormat="1" ht="15.75">
      <c r="A29" s="81" t="s">
        <v>22</v>
      </c>
      <c r="B29" s="82">
        <f>'[5]ZAROALL'!B206</f>
        <v>55</v>
      </c>
      <c r="C29" s="83">
        <f>'[4]Munka1'!D376</f>
        <v>13</v>
      </c>
      <c r="D29" s="84">
        <f>'[4]Munka1'!E376</f>
        <v>142</v>
      </c>
      <c r="E29" s="84">
        <f t="shared" si="3"/>
        <v>210</v>
      </c>
      <c r="F29" s="84">
        <f t="shared" si="1"/>
        <v>80</v>
      </c>
      <c r="G29" s="82">
        <f>'[5]ZAROALL'!C206</f>
        <v>130</v>
      </c>
    </row>
    <row r="30" spans="1:7" s="80" customFormat="1" ht="15.75">
      <c r="A30" s="19" t="s">
        <v>23</v>
      </c>
      <c r="B30" s="20">
        <f>'[5]ZAROALL'!B207</f>
        <v>17</v>
      </c>
      <c r="C30" s="85">
        <f>'[4]Munka1'!D377</f>
        <v>9</v>
      </c>
      <c r="D30" s="86">
        <f>'[4]Munka1'!E377</f>
        <v>54</v>
      </c>
      <c r="E30" s="86">
        <f t="shared" si="3"/>
        <v>80</v>
      </c>
      <c r="F30" s="86">
        <f t="shared" si="1"/>
        <v>29</v>
      </c>
      <c r="G30" s="20">
        <f>'[5]ZAROALL'!C207</f>
        <v>51</v>
      </c>
    </row>
    <row r="31" spans="1:7" s="80" customFormat="1" ht="15.75">
      <c r="A31" s="91" t="s">
        <v>24</v>
      </c>
      <c r="B31" s="92">
        <f aca="true" t="shared" si="4" ref="B31:G31">SUM(B25:B30)</f>
        <v>606</v>
      </c>
      <c r="C31" s="92">
        <f t="shared" si="4"/>
        <v>442</v>
      </c>
      <c r="D31" s="92">
        <f t="shared" si="4"/>
        <v>600</v>
      </c>
      <c r="E31" s="92">
        <f t="shared" si="4"/>
        <v>1648</v>
      </c>
      <c r="F31" s="92">
        <f t="shared" si="4"/>
        <v>1053</v>
      </c>
      <c r="G31" s="92">
        <f t="shared" si="4"/>
        <v>595</v>
      </c>
    </row>
    <row r="32" spans="1:10" s="80" customFormat="1" ht="15.75">
      <c r="A32" s="159" t="s">
        <v>31</v>
      </c>
      <c r="B32" s="160"/>
      <c r="C32" s="160"/>
      <c r="D32" s="160"/>
      <c r="E32" s="160"/>
      <c r="F32" s="160"/>
      <c r="G32" s="161"/>
      <c r="H32" s="79"/>
      <c r="J32" s="79"/>
    </row>
    <row r="33" spans="1:7" s="80" customFormat="1" ht="15.75">
      <c r="A33" s="93" t="s">
        <v>25</v>
      </c>
      <c r="B33" s="90">
        <f>'[5]ZAROALL'!B210</f>
        <v>64</v>
      </c>
      <c r="C33" s="90">
        <f>'[4]Munka1'!D379</f>
        <v>16</v>
      </c>
      <c r="D33" s="90">
        <f>'[4]Munka1'!E379</f>
        <v>512</v>
      </c>
      <c r="E33" s="94">
        <f aca="true" t="shared" si="5" ref="E33:E38">B33+C33+D33</f>
        <v>592</v>
      </c>
      <c r="F33" s="94">
        <f aca="true" t="shared" si="6" ref="F33:F38">E33-G33</f>
        <v>115</v>
      </c>
      <c r="G33" s="90">
        <f>'[5]ZAROALL'!C210</f>
        <v>477</v>
      </c>
    </row>
    <row r="34" spans="1:7" s="80" customFormat="1" ht="15.75">
      <c r="A34" s="19" t="s">
        <v>26</v>
      </c>
      <c r="B34" s="20">
        <f>'[5]ZAROALL'!B211</f>
        <v>208</v>
      </c>
      <c r="C34" s="85">
        <f>'[4]Munka1'!D380</f>
        <v>9</v>
      </c>
      <c r="D34" s="86">
        <f>'[4]Munka1'!E380</f>
        <v>169</v>
      </c>
      <c r="E34" s="86">
        <f t="shared" si="5"/>
        <v>386</v>
      </c>
      <c r="F34" s="86">
        <f t="shared" si="6"/>
        <v>202</v>
      </c>
      <c r="G34" s="20">
        <f>'[5]ZAROALL'!C211</f>
        <v>184</v>
      </c>
    </row>
    <row r="35" spans="1:7" s="80" customFormat="1" ht="15.75">
      <c r="A35" s="93" t="s">
        <v>27</v>
      </c>
      <c r="B35" s="82">
        <f>'[5]ZAROALL'!B212</f>
        <v>123</v>
      </c>
      <c r="C35" s="83">
        <f>'[4]Munka1'!D381</f>
        <v>20</v>
      </c>
      <c r="D35" s="84">
        <f>'[4]Munka1'!E381</f>
        <v>65</v>
      </c>
      <c r="E35" s="84">
        <f t="shared" si="5"/>
        <v>208</v>
      </c>
      <c r="F35" s="84">
        <f t="shared" si="6"/>
        <v>152</v>
      </c>
      <c r="G35" s="82">
        <f>'[5]ZAROALL'!C212</f>
        <v>56</v>
      </c>
    </row>
    <row r="36" spans="1:7" s="80" customFormat="1" ht="15.75">
      <c r="A36" s="19" t="s">
        <v>28</v>
      </c>
      <c r="B36" s="20">
        <f>'[5]ZAROALL'!B213</f>
        <v>51</v>
      </c>
      <c r="C36" s="85">
        <f>'[4]Munka1'!D382</f>
        <v>1</v>
      </c>
      <c r="D36" s="86">
        <f>'[4]Munka1'!E382</f>
        <v>7</v>
      </c>
      <c r="E36" s="86">
        <f t="shared" si="5"/>
        <v>59</v>
      </c>
      <c r="F36" s="86">
        <f t="shared" si="6"/>
        <v>56</v>
      </c>
      <c r="G36" s="20">
        <f>'[5]ZAROALL'!C213</f>
        <v>3</v>
      </c>
    </row>
    <row r="37" spans="1:7" s="80" customFormat="1" ht="15.75">
      <c r="A37" s="93" t="s">
        <v>29</v>
      </c>
      <c r="B37" s="82">
        <f>'[5]ZAROALL'!B214</f>
        <v>101</v>
      </c>
      <c r="C37" s="83">
        <f>'[4]Munka1'!D383</f>
        <v>21</v>
      </c>
      <c r="D37" s="84">
        <f>'[4]Munka1'!E383</f>
        <v>51</v>
      </c>
      <c r="E37" s="84">
        <f t="shared" si="5"/>
        <v>173</v>
      </c>
      <c r="F37" s="84">
        <f t="shared" si="6"/>
        <v>135</v>
      </c>
      <c r="G37" s="82">
        <f>'[5]ZAROALL'!C214</f>
        <v>38</v>
      </c>
    </row>
    <row r="38" spans="1:7" s="80" customFormat="1" ht="15.75">
      <c r="A38" s="19" t="s">
        <v>30</v>
      </c>
      <c r="B38" s="20">
        <f>'[5]ZAROALL'!B215</f>
        <v>40</v>
      </c>
      <c r="C38" s="85">
        <f>'[4]Munka1'!D384</f>
        <v>50</v>
      </c>
      <c r="D38" s="86">
        <f>'[4]Munka1'!E384</f>
        <v>117</v>
      </c>
      <c r="E38" s="86">
        <f t="shared" si="5"/>
        <v>207</v>
      </c>
      <c r="F38" s="86">
        <f t="shared" si="6"/>
        <v>103</v>
      </c>
      <c r="G38" s="20">
        <f>'[5]ZAROALL'!C215</f>
        <v>104</v>
      </c>
    </row>
    <row r="39" spans="1:9" s="80" customFormat="1" ht="15.75">
      <c r="A39" s="91" t="s">
        <v>31</v>
      </c>
      <c r="B39" s="92">
        <f aca="true" t="shared" si="7" ref="B39:G39">SUM(B33:B38)</f>
        <v>587</v>
      </c>
      <c r="C39" s="95">
        <f t="shared" si="7"/>
        <v>117</v>
      </c>
      <c r="D39" s="96">
        <f t="shared" si="7"/>
        <v>921</v>
      </c>
      <c r="E39" s="96">
        <f>SUM(E33:E38)</f>
        <v>1625</v>
      </c>
      <c r="F39" s="96">
        <f>SUM(F33:F38)</f>
        <v>763</v>
      </c>
      <c r="G39" s="92">
        <f t="shared" si="7"/>
        <v>862</v>
      </c>
      <c r="H39" s="79"/>
      <c r="I39" s="79"/>
    </row>
    <row r="40" spans="1:7" s="80" customFormat="1" ht="33.75" customHeight="1">
      <c r="A40" s="97" t="s">
        <v>32</v>
      </c>
      <c r="B40" s="98">
        <f aca="true" t="shared" si="8" ref="B40:G40">B39+B31+B23</f>
        <v>3660</v>
      </c>
      <c r="C40" s="98">
        <f t="shared" si="8"/>
        <v>1375</v>
      </c>
      <c r="D40" s="98">
        <f t="shared" si="8"/>
        <v>5309</v>
      </c>
      <c r="E40" s="98">
        <f>E39+E31+E23</f>
        <v>10344</v>
      </c>
      <c r="F40" s="98">
        <f t="shared" si="8"/>
        <v>4433</v>
      </c>
      <c r="G40" s="98">
        <f t="shared" si="8"/>
        <v>5911</v>
      </c>
    </row>
    <row r="41" ht="15.75">
      <c r="D41" s="99"/>
    </row>
    <row r="42" spans="3:4" ht="15.75">
      <c r="C42" s="99"/>
      <c r="D42" s="99">
        <f>SUM(C40:D40)</f>
        <v>6684</v>
      </c>
    </row>
    <row r="43" ht="15.75">
      <c r="C43" s="99"/>
    </row>
  </sheetData>
  <mergeCells count="12">
    <mergeCell ref="G4:G6"/>
    <mergeCell ref="C6:D6"/>
    <mergeCell ref="A24:G24"/>
    <mergeCell ref="A7:G7"/>
    <mergeCell ref="A32:G32"/>
    <mergeCell ref="A1:G1"/>
    <mergeCell ref="A2:G2"/>
    <mergeCell ref="A3:G3"/>
    <mergeCell ref="B4:B6"/>
    <mergeCell ref="C4:D4"/>
    <mergeCell ref="E4:E6"/>
    <mergeCell ref="F4:F6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CE,Dőlt"7. sz. táblázat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I23" sqref="I23"/>
    </sheetView>
  </sheetViews>
  <sheetFormatPr defaultColWidth="9.33203125" defaultRowHeight="12.75"/>
  <cols>
    <col min="1" max="1" width="15" style="0" customWidth="1"/>
  </cols>
  <sheetData>
    <row r="1" spans="1:9" ht="40.5" customHeight="1">
      <c r="A1" s="178" t="s">
        <v>115</v>
      </c>
      <c r="B1" s="178"/>
      <c r="C1" s="178"/>
      <c r="D1" s="178"/>
      <c r="E1" s="178"/>
      <c r="F1" s="178"/>
      <c r="G1" s="178"/>
      <c r="H1" s="178"/>
      <c r="I1" s="178"/>
    </row>
    <row r="2" spans="1:9" ht="12.75">
      <c r="A2" s="179" t="s">
        <v>92</v>
      </c>
      <c r="B2" s="183" t="s">
        <v>93</v>
      </c>
      <c r="C2" s="184"/>
      <c r="D2" s="184"/>
      <c r="E2" s="184"/>
      <c r="F2" s="183" t="s">
        <v>94</v>
      </c>
      <c r="G2" s="184"/>
      <c r="H2" s="190"/>
      <c r="I2" s="191"/>
    </row>
    <row r="3" spans="1:9" ht="12.75">
      <c r="A3" s="180"/>
      <c r="B3" s="185"/>
      <c r="C3" s="186"/>
      <c r="D3" s="187"/>
      <c r="E3" s="187"/>
      <c r="F3" s="192"/>
      <c r="G3" s="193"/>
      <c r="H3" s="193"/>
      <c r="I3" s="194"/>
    </row>
    <row r="4" spans="1:9" ht="12.75">
      <c r="A4" s="181"/>
      <c r="B4" s="188"/>
      <c r="C4" s="189"/>
      <c r="D4" s="189"/>
      <c r="E4" s="189"/>
      <c r="F4" s="195"/>
      <c r="G4" s="196"/>
      <c r="H4" s="196"/>
      <c r="I4" s="197"/>
    </row>
    <row r="5" spans="1:9" ht="40.5" customHeight="1">
      <c r="A5" s="181"/>
      <c r="B5" s="122" t="s">
        <v>112</v>
      </c>
      <c r="C5" s="115" t="s">
        <v>21</v>
      </c>
      <c r="D5" s="115" t="s">
        <v>95</v>
      </c>
      <c r="E5" s="198" t="s">
        <v>113</v>
      </c>
      <c r="F5" s="122" t="s">
        <v>112</v>
      </c>
      <c r="G5" s="115" t="s">
        <v>21</v>
      </c>
      <c r="H5" s="115" t="s">
        <v>95</v>
      </c>
      <c r="I5" s="198" t="s">
        <v>113</v>
      </c>
    </row>
    <row r="6" spans="1:9" ht="14.25" customHeight="1">
      <c r="A6" s="182"/>
      <c r="B6" s="200" t="s">
        <v>96</v>
      </c>
      <c r="C6" s="201"/>
      <c r="D6" s="202"/>
      <c r="E6" s="199"/>
      <c r="F6" s="200" t="s">
        <v>96</v>
      </c>
      <c r="G6" s="201"/>
      <c r="H6" s="202"/>
      <c r="I6" s="199"/>
    </row>
    <row r="7" spans="1:9" ht="21" customHeight="1">
      <c r="A7" s="175" t="s">
        <v>111</v>
      </c>
      <c r="B7" s="176"/>
      <c r="C7" s="176"/>
      <c r="D7" s="176"/>
      <c r="E7" s="176"/>
      <c r="F7" s="176"/>
      <c r="G7" s="176"/>
      <c r="H7" s="176"/>
      <c r="I7" s="177"/>
    </row>
    <row r="8" spans="1:9" ht="15">
      <c r="A8" s="112" t="s">
        <v>97</v>
      </c>
      <c r="B8" s="116">
        <v>1</v>
      </c>
      <c r="C8" s="116">
        <v>1</v>
      </c>
      <c r="D8" s="116">
        <v>0</v>
      </c>
      <c r="E8" s="116">
        <f aca="true" t="shared" si="0" ref="E8:E19">SUM(B8:D8)</f>
        <v>2</v>
      </c>
      <c r="F8" s="116">
        <v>28</v>
      </c>
      <c r="G8" s="116">
        <v>13</v>
      </c>
      <c r="H8" s="116">
        <v>0</v>
      </c>
      <c r="I8" s="116">
        <f aca="true" t="shared" si="1" ref="I8:I19">SUM(F8:H8)</f>
        <v>41</v>
      </c>
    </row>
    <row r="9" spans="1:9" ht="15">
      <c r="A9" s="113" t="s">
        <v>98</v>
      </c>
      <c r="B9" s="117">
        <v>1</v>
      </c>
      <c r="C9" s="117">
        <v>1</v>
      </c>
      <c r="D9" s="117">
        <v>0</v>
      </c>
      <c r="E9" s="117">
        <f t="shared" si="0"/>
        <v>2</v>
      </c>
      <c r="F9" s="117">
        <v>93</v>
      </c>
      <c r="G9" s="117">
        <v>29</v>
      </c>
      <c r="H9" s="117">
        <v>0</v>
      </c>
      <c r="I9" s="117">
        <f t="shared" si="1"/>
        <v>122</v>
      </c>
    </row>
    <row r="10" spans="1:9" ht="15">
      <c r="A10" s="114" t="s">
        <v>99</v>
      </c>
      <c r="B10" s="118">
        <v>2</v>
      </c>
      <c r="C10" s="118">
        <v>0</v>
      </c>
      <c r="D10" s="118">
        <v>1</v>
      </c>
      <c r="E10" s="118">
        <f t="shared" si="0"/>
        <v>3</v>
      </c>
      <c r="F10" s="118">
        <v>44</v>
      </c>
      <c r="G10" s="118">
        <v>0</v>
      </c>
      <c r="H10" s="118">
        <v>35</v>
      </c>
      <c r="I10" s="118">
        <f t="shared" si="1"/>
        <v>79</v>
      </c>
    </row>
    <row r="11" spans="1:9" ht="15">
      <c r="A11" s="109" t="s">
        <v>100</v>
      </c>
      <c r="B11" s="119">
        <v>0</v>
      </c>
      <c r="C11" s="117">
        <v>1</v>
      </c>
      <c r="D11" s="117">
        <v>0</v>
      </c>
      <c r="E11" s="117">
        <f t="shared" si="0"/>
        <v>1</v>
      </c>
      <c r="F11" s="117">
        <v>0</v>
      </c>
      <c r="G11" s="117">
        <v>35</v>
      </c>
      <c r="H11" s="117">
        <v>0</v>
      </c>
      <c r="I11" s="117">
        <f t="shared" si="1"/>
        <v>35</v>
      </c>
    </row>
    <row r="12" spans="1:9" ht="15">
      <c r="A12" s="110" t="s">
        <v>101</v>
      </c>
      <c r="B12" s="120">
        <v>1</v>
      </c>
      <c r="C12" s="118">
        <v>0</v>
      </c>
      <c r="D12" s="118">
        <v>1</v>
      </c>
      <c r="E12" s="118">
        <f t="shared" si="0"/>
        <v>2</v>
      </c>
      <c r="F12" s="118">
        <v>19</v>
      </c>
      <c r="G12" s="118">
        <v>0</v>
      </c>
      <c r="H12" s="118">
        <v>100</v>
      </c>
      <c r="I12" s="118">
        <f t="shared" si="1"/>
        <v>119</v>
      </c>
    </row>
    <row r="13" spans="1:9" ht="15">
      <c r="A13" s="109" t="s">
        <v>102</v>
      </c>
      <c r="B13" s="119">
        <v>1</v>
      </c>
      <c r="C13" s="117">
        <v>2</v>
      </c>
      <c r="D13" s="117">
        <v>1</v>
      </c>
      <c r="E13" s="117">
        <f t="shared" si="0"/>
        <v>4</v>
      </c>
      <c r="F13" s="117">
        <v>23</v>
      </c>
      <c r="G13" s="117">
        <v>72</v>
      </c>
      <c r="H13" s="117">
        <v>20</v>
      </c>
      <c r="I13" s="117">
        <f t="shared" si="1"/>
        <v>115</v>
      </c>
    </row>
    <row r="14" spans="1:9" ht="15">
      <c r="A14" s="110" t="s">
        <v>103</v>
      </c>
      <c r="B14" s="120">
        <v>1</v>
      </c>
      <c r="C14" s="118">
        <v>1</v>
      </c>
      <c r="D14" s="118">
        <v>1</v>
      </c>
      <c r="E14" s="118">
        <f t="shared" si="0"/>
        <v>3</v>
      </c>
      <c r="F14" s="118">
        <v>13</v>
      </c>
      <c r="G14" s="118">
        <v>26</v>
      </c>
      <c r="H14" s="118">
        <v>73</v>
      </c>
      <c r="I14" s="118">
        <f t="shared" si="1"/>
        <v>112</v>
      </c>
    </row>
    <row r="15" spans="1:9" ht="15">
      <c r="A15" s="109" t="s">
        <v>104</v>
      </c>
      <c r="B15" s="119">
        <v>0</v>
      </c>
      <c r="C15" s="117">
        <v>1</v>
      </c>
      <c r="D15" s="117">
        <v>0</v>
      </c>
      <c r="E15" s="117">
        <f t="shared" si="0"/>
        <v>1</v>
      </c>
      <c r="F15" s="117">
        <v>0</v>
      </c>
      <c r="G15" s="117">
        <v>16</v>
      </c>
      <c r="H15" s="117">
        <v>0</v>
      </c>
      <c r="I15" s="117">
        <f t="shared" si="1"/>
        <v>16</v>
      </c>
    </row>
    <row r="16" spans="1:9" ht="15">
      <c r="A16" s="110" t="s">
        <v>105</v>
      </c>
      <c r="B16" s="120">
        <v>1</v>
      </c>
      <c r="C16" s="118">
        <v>0</v>
      </c>
      <c r="D16" s="118">
        <v>0</v>
      </c>
      <c r="E16" s="118">
        <f t="shared" si="0"/>
        <v>1</v>
      </c>
      <c r="F16" s="118">
        <v>116</v>
      </c>
      <c r="G16" s="118">
        <v>0</v>
      </c>
      <c r="H16" s="118">
        <v>0</v>
      </c>
      <c r="I16" s="118">
        <f t="shared" si="1"/>
        <v>116</v>
      </c>
    </row>
    <row r="17" spans="1:9" ht="15">
      <c r="A17" s="109" t="s">
        <v>106</v>
      </c>
      <c r="B17" s="119">
        <v>1</v>
      </c>
      <c r="C17" s="117">
        <v>2</v>
      </c>
      <c r="D17" s="117">
        <v>1</v>
      </c>
      <c r="E17" s="117">
        <f t="shared" si="0"/>
        <v>4</v>
      </c>
      <c r="F17" s="117">
        <v>38</v>
      </c>
      <c r="G17" s="117">
        <v>46</v>
      </c>
      <c r="H17" s="117">
        <v>15</v>
      </c>
      <c r="I17" s="117">
        <f t="shared" si="1"/>
        <v>99</v>
      </c>
    </row>
    <row r="18" spans="1:9" ht="15">
      <c r="A18" s="110" t="s">
        <v>107</v>
      </c>
      <c r="B18" s="120">
        <v>2</v>
      </c>
      <c r="C18" s="118">
        <v>0</v>
      </c>
      <c r="D18" s="118">
        <v>0</v>
      </c>
      <c r="E18" s="118">
        <f t="shared" si="0"/>
        <v>2</v>
      </c>
      <c r="F18" s="118">
        <v>46</v>
      </c>
      <c r="G18" s="118">
        <v>0</v>
      </c>
      <c r="H18" s="118">
        <v>0</v>
      </c>
      <c r="I18" s="118">
        <f t="shared" si="1"/>
        <v>46</v>
      </c>
    </row>
    <row r="19" spans="1:9" ht="15">
      <c r="A19" s="109" t="s">
        <v>108</v>
      </c>
      <c r="B19" s="119">
        <v>1</v>
      </c>
      <c r="C19" s="117">
        <v>0</v>
      </c>
      <c r="D19" s="117">
        <v>0</v>
      </c>
      <c r="E19" s="117">
        <f t="shared" si="0"/>
        <v>1</v>
      </c>
      <c r="F19" s="117">
        <v>22</v>
      </c>
      <c r="G19" s="117">
        <v>0</v>
      </c>
      <c r="H19" s="117">
        <v>0</v>
      </c>
      <c r="I19" s="117">
        <f t="shared" si="1"/>
        <v>22</v>
      </c>
    </row>
    <row r="20" spans="1:9" ht="14.25">
      <c r="A20" s="111" t="s">
        <v>111</v>
      </c>
      <c r="B20" s="121">
        <f aca="true" t="shared" si="2" ref="B20:I20">SUM(B8:B19)</f>
        <v>12</v>
      </c>
      <c r="C20" s="121">
        <f t="shared" si="2"/>
        <v>9</v>
      </c>
      <c r="D20" s="121">
        <f t="shared" si="2"/>
        <v>5</v>
      </c>
      <c r="E20" s="121">
        <f t="shared" si="2"/>
        <v>26</v>
      </c>
      <c r="F20" s="121">
        <f t="shared" si="2"/>
        <v>442</v>
      </c>
      <c r="G20" s="121">
        <f t="shared" si="2"/>
        <v>237</v>
      </c>
      <c r="H20" s="121">
        <f t="shared" si="2"/>
        <v>243</v>
      </c>
      <c r="I20" s="121">
        <f t="shared" si="2"/>
        <v>922</v>
      </c>
    </row>
    <row r="21" spans="1:9" ht="21.75" customHeight="1">
      <c r="A21" s="175" t="s">
        <v>114</v>
      </c>
      <c r="B21" s="176"/>
      <c r="C21" s="176"/>
      <c r="D21" s="176"/>
      <c r="E21" s="176"/>
      <c r="F21" s="176"/>
      <c r="G21" s="176"/>
      <c r="H21" s="176"/>
      <c r="I21" s="177"/>
    </row>
    <row r="22" spans="1:9" ht="15">
      <c r="A22" s="112" t="s">
        <v>97</v>
      </c>
      <c r="B22" s="116">
        <v>2</v>
      </c>
      <c r="C22" s="116">
        <v>2</v>
      </c>
      <c r="D22" s="116">
        <v>0</v>
      </c>
      <c r="E22" s="116">
        <f aca="true" t="shared" si="3" ref="E22:E27">SUM(B22:D22)</f>
        <v>4</v>
      </c>
      <c r="F22" s="116">
        <v>133</v>
      </c>
      <c r="G22" s="116">
        <v>53</v>
      </c>
      <c r="H22" s="116">
        <v>0</v>
      </c>
      <c r="I22" s="116">
        <f aca="true" t="shared" si="4" ref="I22:I27">SUM(F22:H22)</f>
        <v>186</v>
      </c>
    </row>
    <row r="23" spans="1:9" ht="15">
      <c r="A23" s="113" t="s">
        <v>98</v>
      </c>
      <c r="B23" s="117">
        <v>0</v>
      </c>
      <c r="C23" s="117">
        <v>1</v>
      </c>
      <c r="D23" s="117">
        <v>0</v>
      </c>
      <c r="E23" s="117">
        <f t="shared" si="3"/>
        <v>1</v>
      </c>
      <c r="F23" s="117">
        <v>0</v>
      </c>
      <c r="G23" s="117">
        <v>8</v>
      </c>
      <c r="H23" s="117">
        <v>0</v>
      </c>
      <c r="I23" s="117">
        <f t="shared" si="4"/>
        <v>8</v>
      </c>
    </row>
    <row r="24" spans="1:9" ht="15">
      <c r="A24" s="114" t="s">
        <v>99</v>
      </c>
      <c r="B24" s="118"/>
      <c r="C24" s="118"/>
      <c r="D24" s="118"/>
      <c r="E24" s="118">
        <f t="shared" si="3"/>
        <v>0</v>
      </c>
      <c r="F24" s="118"/>
      <c r="G24" s="118"/>
      <c r="H24" s="118"/>
      <c r="I24" s="118">
        <f t="shared" si="4"/>
        <v>0</v>
      </c>
    </row>
    <row r="25" spans="1:9" ht="15">
      <c r="A25" s="109" t="s">
        <v>100</v>
      </c>
      <c r="B25" s="119"/>
      <c r="C25" s="117"/>
      <c r="D25" s="117"/>
      <c r="E25" s="117">
        <f t="shared" si="3"/>
        <v>0</v>
      </c>
      <c r="F25" s="117"/>
      <c r="G25" s="117"/>
      <c r="H25" s="117"/>
      <c r="I25" s="117">
        <f t="shared" si="4"/>
        <v>0</v>
      </c>
    </row>
    <row r="26" spans="1:9" ht="15">
      <c r="A26" s="110" t="s">
        <v>101</v>
      </c>
      <c r="B26" s="120"/>
      <c r="C26" s="118"/>
      <c r="D26" s="118"/>
      <c r="E26" s="118">
        <f t="shared" si="3"/>
        <v>0</v>
      </c>
      <c r="F26" s="118"/>
      <c r="G26" s="118"/>
      <c r="H26" s="118"/>
      <c r="I26" s="118">
        <f t="shared" si="4"/>
        <v>0</v>
      </c>
    </row>
    <row r="27" spans="1:9" ht="15">
      <c r="A27" s="109" t="s">
        <v>102</v>
      </c>
      <c r="B27" s="119"/>
      <c r="C27" s="117"/>
      <c r="D27" s="117"/>
      <c r="E27" s="117">
        <f t="shared" si="3"/>
        <v>0</v>
      </c>
      <c r="F27" s="117"/>
      <c r="G27" s="117"/>
      <c r="H27" s="117"/>
      <c r="I27" s="117">
        <f t="shared" si="4"/>
        <v>0</v>
      </c>
    </row>
    <row r="28" spans="1:9" ht="15">
      <c r="A28" s="110" t="s">
        <v>103</v>
      </c>
      <c r="B28" s="120"/>
      <c r="C28" s="118"/>
      <c r="D28" s="118"/>
      <c r="E28" s="118">
        <f aca="true" t="shared" si="5" ref="E28:E33">SUM(B28:D28)</f>
        <v>0</v>
      </c>
      <c r="F28" s="118"/>
      <c r="G28" s="118"/>
      <c r="H28" s="118"/>
      <c r="I28" s="118">
        <f aca="true" t="shared" si="6" ref="I28:I33">SUM(F28:H28)</f>
        <v>0</v>
      </c>
    </row>
    <row r="29" spans="1:9" ht="15">
      <c r="A29" s="109" t="s">
        <v>104</v>
      </c>
      <c r="B29" s="119"/>
      <c r="C29" s="117"/>
      <c r="D29" s="117"/>
      <c r="E29" s="117">
        <f t="shared" si="5"/>
        <v>0</v>
      </c>
      <c r="F29" s="117"/>
      <c r="G29" s="117"/>
      <c r="H29" s="117"/>
      <c r="I29" s="117">
        <f t="shared" si="6"/>
        <v>0</v>
      </c>
    </row>
    <row r="30" spans="1:9" ht="15">
      <c r="A30" s="110" t="s">
        <v>105</v>
      </c>
      <c r="B30" s="120"/>
      <c r="C30" s="118"/>
      <c r="D30" s="118"/>
      <c r="E30" s="118">
        <f t="shared" si="5"/>
        <v>0</v>
      </c>
      <c r="F30" s="118"/>
      <c r="G30" s="118"/>
      <c r="H30" s="118"/>
      <c r="I30" s="118">
        <f t="shared" si="6"/>
        <v>0</v>
      </c>
    </row>
    <row r="31" spans="1:9" ht="15">
      <c r="A31" s="109" t="s">
        <v>106</v>
      </c>
      <c r="B31" s="119"/>
      <c r="C31" s="117"/>
      <c r="D31" s="117"/>
      <c r="E31" s="117">
        <f t="shared" si="5"/>
        <v>0</v>
      </c>
      <c r="F31" s="117"/>
      <c r="G31" s="117"/>
      <c r="H31" s="117"/>
      <c r="I31" s="117">
        <f t="shared" si="6"/>
        <v>0</v>
      </c>
    </row>
    <row r="32" spans="1:9" ht="15">
      <c r="A32" s="110" t="s">
        <v>107</v>
      </c>
      <c r="B32" s="120"/>
      <c r="C32" s="118"/>
      <c r="D32" s="118"/>
      <c r="E32" s="118">
        <f t="shared" si="5"/>
        <v>0</v>
      </c>
      <c r="F32" s="118"/>
      <c r="G32" s="118"/>
      <c r="H32" s="118"/>
      <c r="I32" s="118">
        <f t="shared" si="6"/>
        <v>0</v>
      </c>
    </row>
    <row r="33" spans="1:9" ht="15">
      <c r="A33" s="109" t="s">
        <v>108</v>
      </c>
      <c r="B33" s="119"/>
      <c r="C33" s="117"/>
      <c r="D33" s="117"/>
      <c r="E33" s="117">
        <f t="shared" si="5"/>
        <v>0</v>
      </c>
      <c r="F33" s="117"/>
      <c r="G33" s="117"/>
      <c r="H33" s="117"/>
      <c r="I33" s="117">
        <f t="shared" si="6"/>
        <v>0</v>
      </c>
    </row>
    <row r="34" spans="1:9" ht="14.25">
      <c r="A34" s="111" t="s">
        <v>114</v>
      </c>
      <c r="B34" s="121">
        <f>SUM(B22:B33)</f>
        <v>2</v>
      </c>
      <c r="C34" s="121">
        <f aca="true" t="shared" si="7" ref="C34:I34">SUM(C22:C33)</f>
        <v>3</v>
      </c>
      <c r="D34" s="121">
        <f t="shared" si="7"/>
        <v>0</v>
      </c>
      <c r="E34" s="121">
        <f t="shared" si="7"/>
        <v>5</v>
      </c>
      <c r="F34" s="121">
        <f t="shared" si="7"/>
        <v>133</v>
      </c>
      <c r="G34" s="121">
        <f t="shared" si="7"/>
        <v>61</v>
      </c>
      <c r="H34" s="121">
        <f t="shared" si="7"/>
        <v>0</v>
      </c>
      <c r="I34" s="121">
        <f t="shared" si="7"/>
        <v>194</v>
      </c>
    </row>
  </sheetData>
  <mergeCells count="10">
    <mergeCell ref="A7:I7"/>
    <mergeCell ref="A21:I21"/>
    <mergeCell ref="A1:I1"/>
    <mergeCell ref="A2:A6"/>
    <mergeCell ref="B2:E4"/>
    <mergeCell ref="F2:I4"/>
    <mergeCell ref="E5:E6"/>
    <mergeCell ref="I5:I6"/>
    <mergeCell ref="B6:D6"/>
    <mergeCell ref="F6:H6"/>
  </mergeCells>
  <printOptions horizontalCentered="1"/>
  <pageMargins left="0.7874015748031497" right="0.7874015748031497" top="0.87" bottom="0.984251968503937" header="0.5118110236220472" footer="0.5118110236220472"/>
  <pageSetup horizontalDpi="600" verticalDpi="600" orientation="portrait" paperSize="9" r:id="rId1"/>
  <headerFooter alignWithMargins="0">
    <oddHeader>&amp;R&amp;"Times New Roman,Dőlt"8.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veresg</cp:lastModifiedBy>
  <cp:lastPrinted>2011-02-09T18:36:27Z</cp:lastPrinted>
  <dcterms:created xsi:type="dcterms:W3CDTF">2007-02-20T11:04:25Z</dcterms:created>
  <dcterms:modified xsi:type="dcterms:W3CDTF">2011-03-19T09:14:46Z</dcterms:modified>
  <cp:category/>
  <cp:version/>
  <cp:contentType/>
  <cp:contentStatus/>
</cp:coreProperties>
</file>